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24"/>
  <workbookPr/>
  <mc:AlternateContent xmlns:mc="http://schemas.openxmlformats.org/markup-compatibility/2006">
    <mc:Choice Requires="x15">
      <x15ac:absPath xmlns:x15ac="http://schemas.microsoft.com/office/spreadsheetml/2010/11/ac" url="C:\Users\29612\Desktop\2024预算\2025预算\"/>
    </mc:Choice>
  </mc:AlternateContent>
  <xr:revisionPtr revIDLastSave="0" documentId="13_ncr:1_{CA306997-B9A1-4D6C-9B68-B03AFF201833}" xr6:coauthVersionLast="47" xr6:coauthVersionMax="47" xr10:uidLastSave="{00000000-0000-0000-0000-000000000000}"/>
  <bookViews>
    <workbookView xWindow="240" yWindow="20" windowWidth="10710" windowHeight="9840" firstSheet="10" activeTab="11" xr2:uid="{00000000-000D-0000-FFFF-FFFF00000000}"/>
  </bookViews>
  <sheets>
    <sheet name="收支预算总表" sheetId="1" r:id="rId1"/>
    <sheet name="收入预算总表" sheetId="2" r:id="rId2"/>
    <sheet name="支出预算总表" sheetId="3" r:id="rId3"/>
    <sheet name="财政拨款收支预算总表" sheetId="4" r:id="rId4"/>
    <sheet name="一般公共预算支出预算表" sheetId="5" r:id="rId5"/>
    <sheet name="一般公共预算基本支出预算表" sheetId="6" r:id="rId6"/>
    <sheet name="一般公共预算“三公”经费支出预算表" sheetId="7" r:id="rId7"/>
    <sheet name="政府性基金预算支出预算表" sheetId="8" r:id="rId8"/>
    <sheet name="项目支出预算表" sheetId="9" r:id="rId9"/>
    <sheet name="国有资本经营预算支出预算表" sheetId="10" r:id="rId10"/>
    <sheet name="项目支出绩效目标表" sheetId="11" r:id="rId11"/>
    <sheet name="部门整支出绩效目标表" sheetId="12" r:id="rId12"/>
  </sheets>
  <definedNames>
    <definedName name="_xlnm.Print_Titles" localSheetId="8">项目支出预算表!$5:$7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 i="12" l="1"/>
  <c r="F16" i="9"/>
  <c r="E16" i="9"/>
  <c r="D16" i="9"/>
  <c r="F15" i="9"/>
  <c r="E15" i="9"/>
  <c r="D15" i="9"/>
  <c r="F14" i="9"/>
  <c r="E14" i="9"/>
  <c r="D14" i="9"/>
  <c r="F13" i="9"/>
  <c r="E13" i="9"/>
  <c r="D13" i="9"/>
  <c r="G12" i="9"/>
  <c r="F12" i="9"/>
  <c r="E12" i="9"/>
  <c r="D12" i="9"/>
  <c r="F11" i="9"/>
  <c r="E11" i="9"/>
  <c r="D11" i="9"/>
  <c r="F10" i="9"/>
  <c r="E10" i="9"/>
  <c r="D10" i="9"/>
  <c r="K9" i="9"/>
  <c r="J9" i="9"/>
  <c r="I9" i="9"/>
  <c r="H9" i="9"/>
  <c r="G9" i="9"/>
  <c r="F9" i="9"/>
  <c r="E9" i="9"/>
  <c r="D9" i="9"/>
  <c r="K8" i="9"/>
  <c r="J8" i="9"/>
  <c r="I8" i="9"/>
  <c r="H8" i="9"/>
  <c r="G8" i="9"/>
  <c r="F8" i="9"/>
  <c r="E8" i="9"/>
  <c r="D8" i="9"/>
  <c r="E8" i="7"/>
  <c r="C8" i="7"/>
  <c r="E40" i="6"/>
  <c r="D40" i="6"/>
  <c r="C40" i="6"/>
  <c r="C39" i="6"/>
  <c r="E38" i="6"/>
  <c r="D38" i="6"/>
  <c r="C38" i="6"/>
  <c r="C37" i="6"/>
  <c r="C36" i="6"/>
  <c r="E35" i="6"/>
  <c r="D35" i="6"/>
  <c r="C35" i="6"/>
  <c r="C34" i="6"/>
  <c r="C33" i="6"/>
  <c r="E32" i="6"/>
  <c r="D32" i="6"/>
  <c r="C32" i="6"/>
  <c r="C31" i="6"/>
  <c r="C30" i="6"/>
  <c r="C29" i="6"/>
  <c r="C28" i="6"/>
  <c r="C27" i="6"/>
  <c r="C26" i="6"/>
  <c r="C25" i="6"/>
  <c r="E24" i="6"/>
  <c r="D24" i="6"/>
  <c r="C24" i="6"/>
  <c r="C23" i="6"/>
  <c r="C22" i="6"/>
  <c r="C21" i="6"/>
  <c r="C20" i="6"/>
  <c r="C19" i="6"/>
  <c r="C18" i="6"/>
  <c r="C17" i="6"/>
  <c r="C16" i="6"/>
  <c r="C15" i="6"/>
  <c r="C14" i="6"/>
  <c r="C13" i="6"/>
  <c r="C12" i="6"/>
  <c r="C11" i="6"/>
  <c r="C10" i="6"/>
  <c r="C9" i="6"/>
  <c r="C8" i="6"/>
  <c r="E7" i="6"/>
  <c r="D7" i="6"/>
  <c r="C7" i="6"/>
  <c r="G17" i="5"/>
  <c r="F17" i="5"/>
  <c r="E17" i="5"/>
  <c r="D17" i="5"/>
  <c r="C17" i="5"/>
  <c r="D16" i="5"/>
  <c r="C16" i="5"/>
  <c r="D15" i="5"/>
  <c r="C15" i="5"/>
  <c r="D14" i="5"/>
  <c r="C14" i="5"/>
  <c r="D13" i="5"/>
  <c r="C13" i="5"/>
  <c r="D12" i="5"/>
  <c r="C12" i="5"/>
  <c r="D11" i="5"/>
  <c r="C11" i="5"/>
  <c r="D10" i="5"/>
  <c r="C10" i="5"/>
  <c r="D9" i="5"/>
  <c r="C9" i="5"/>
  <c r="G8" i="5"/>
  <c r="F8" i="5"/>
  <c r="E8" i="5"/>
  <c r="D8" i="5"/>
  <c r="C8" i="5"/>
  <c r="G7" i="5"/>
  <c r="F7" i="5"/>
  <c r="E7" i="5"/>
  <c r="D7" i="5"/>
  <c r="C7" i="5"/>
  <c r="D42" i="4"/>
  <c r="B42" i="4"/>
  <c r="B11" i="4"/>
  <c r="D7" i="4"/>
  <c r="B7" i="4"/>
  <c r="G7" i="3"/>
  <c r="D7" i="3"/>
  <c r="C7" i="3"/>
  <c r="D8" i="2"/>
  <c r="C8" i="2"/>
  <c r="D45" i="1"/>
  <c r="B45" i="1"/>
  <c r="D39" i="1"/>
  <c r="B39" i="1"/>
</calcChain>
</file>

<file path=xl/sharedStrings.xml><?xml version="1.0" encoding="utf-8"?>
<sst xmlns="http://schemas.openxmlformats.org/spreadsheetml/2006/main" count="871" uniqueCount="464">
  <si>
    <t>公开01表</t>
  </si>
  <si>
    <t>收支预算总表</t>
  </si>
  <si>
    <t>部门：</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</si>
  <si>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</si>
  <si>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</si>
  <si>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</si>
  <si>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</si>
  <si>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</si>
  <si>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</si>
  <si>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</si>
  <si>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</si>
  <si>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</si>
  <si>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</si>
  <si>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</si>
  <si>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</si>
  <si>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</si>
  <si>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</si>
  <si>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</si>
  <si>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</si>
  <si>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</si>
  <si>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</si>
  <si>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</si>
  <si>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</si>
  <si>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</si>
  <si>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</si>
  <si>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</si>
  <si>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</si>
  <si>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</si>
  <si>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</si>
  <si>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</si>
  <si>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</si>
  <si>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</si>
  <si>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</si>
  <si>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</si>
  <si>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</si>
  <si>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</si>
  <si>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</si>
  <si>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</si>
  <si>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</si>
  <si>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</si>
  <si>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</si>
  <si>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</si>
  <si>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</si>
  <si>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</si>
  <si>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</si>
  <si>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</si>
  <si>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</si>
  <si>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</si>
  <si>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</si>
  <si>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</si>
  <si>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</si>
  <si>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</si>
  <si>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</si>
  <si>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</si>
  <si>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</si>
  <si>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公开02表</t>
  </si>
  <si>
    <t>收入预算总表</t>
  </si>
  <si>
    <t>部门：147001_中共怀化市委党校</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</si>
  <si>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</si>
  <si>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</si>
  <si>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</si>
  <si>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</si>
  <si>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</si>
  <si>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</si>
  <si>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</si>
  <si>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</si>
  <si>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</si>
  <si>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</si>
  <si>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</si>
  <si>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</si>
  <si>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</si>
  <si>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</si>
  <si>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</si>
  <si>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</si>
  <si>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财政拨款结转</t>
  </si>
  <si>
    <t>财政拨款结余</t>
  </si>
  <si>
    <t>中共怀化市委党校</t>
  </si>
  <si>
    <t>公开03表</t>
  </si>
  <si>
    <t>支出预算总表</t>
  </si>
  <si>
    <t>基本支出</t>
  </si>
  <si>
    <t>项目支出</t>
  </si>
  <si>
    <t>人员类</t>
  </si>
  <si>
    <t>公用经费</t>
  </si>
  <si>
    <t>其他运转类</t>
  </si>
  <si>
    <t>特定目标类</t>
  </si>
  <si>
    <t>公开04表</t>
  </si>
  <si>
    <t>财政拨款收支预算总表</t>
  </si>
  <si>
    <t>项目</t>
  </si>
  <si>
    <t>一、本年收入</t>
  </si>
  <si>
    <t>一、本年支出</t>
  </si>
  <si>
    <t>（一）一般公共预算拨款</t>
  </si>
  <si>
    <t>（二）政府性基金预算拨款</t>
  </si>
  <si>
    <t>（三）国有资本经营预算拨款</t>
  </si>
  <si>
    <t>二、上年结转</t>
  </si>
  <si>
    <t>二、结转下年</t>
  </si>
  <si>
    <t>公开05表</t>
  </si>
  <si>
    <t>一般公共预算支出预算表</t>
  </si>
  <si>
    <t>科目编码</t>
  </si>
  <si>
    <t>科目名称</t>
  </si>
  <si>
    <t>人员经费</t>
  </si>
  <si>
    <t>205</t>
  </si>
  <si>
    <t>教育支出</t>
  </si>
  <si>
    <t xml:space="preserve">  20508</t>
  </si>
  <si>
    <t xml:space="preserve">  进修及培训</t>
  </si>
  <si>
    <t xml:space="preserve">   2050802</t>
  </si>
  <si>
    <t xml:space="preserve">   干部教育</t>
  </si>
  <si>
    <t>208</t>
  </si>
  <si>
    <t>社会保障和就业支出</t>
  </si>
  <si>
    <t xml:space="preserve">  20805</t>
  </si>
  <si>
    <t xml:space="preserve">  行政事业单位养老支出</t>
  </si>
  <si>
    <t xml:space="preserve">   2080505</t>
  </si>
  <si>
    <t xml:space="preserve">   机关事业单位基本养老保险缴费支出</t>
  </si>
  <si>
    <t xml:space="preserve">   2080599</t>
  </si>
  <si>
    <t xml:space="preserve">   其他行政事业单位养老支出</t>
  </si>
  <si>
    <t>210</t>
  </si>
  <si>
    <t>卫生健康支出</t>
  </si>
  <si>
    <t xml:space="preserve">  21011</t>
  </si>
  <si>
    <t xml:space="preserve">  行政事业单位医疗</t>
  </si>
  <si>
    <t xml:space="preserve">   2101101</t>
  </si>
  <si>
    <t xml:space="preserve">   行政单位医疗</t>
  </si>
  <si>
    <t>合计：</t>
  </si>
  <si>
    <t>公开06表</t>
  </si>
  <si>
    <t>一般公共预算基本支出预算表</t>
  </si>
  <si>
    <t>部门预算支出经济分类科目</t>
  </si>
  <si>
    <t>本年一般公共预算基本支出</t>
  </si>
  <si>
    <t>302</t>
  </si>
  <si>
    <t>商品和服务支出</t>
  </si>
  <si>
    <t xml:space="preserve">  30201</t>
  </si>
  <si>
    <t xml:space="preserve">  办公费</t>
  </si>
  <si>
    <t xml:space="preserve">  30205</t>
  </si>
  <si>
    <t xml:space="preserve">  水费</t>
  </si>
  <si>
    <t xml:space="preserve">  30206</t>
  </si>
  <si>
    <t xml:space="preserve">  电费</t>
  </si>
  <si>
    <t xml:space="preserve">  30207</t>
  </si>
  <si>
    <t xml:space="preserve">  邮电费</t>
  </si>
  <si>
    <t xml:space="preserve">  30211</t>
  </si>
  <si>
    <t xml:space="preserve">  差旅费</t>
  </si>
  <si>
    <t xml:space="preserve">  30213</t>
  </si>
  <si>
    <t xml:space="preserve">  维修（护）费</t>
  </si>
  <si>
    <t xml:space="preserve">  30214</t>
  </si>
  <si>
    <t xml:space="preserve">  租赁费</t>
  </si>
  <si>
    <t xml:space="preserve">  30215</t>
  </si>
  <si>
    <t xml:space="preserve">  会议费</t>
  </si>
  <si>
    <t xml:space="preserve">  30216</t>
  </si>
  <si>
    <t xml:space="preserve">  培训费</t>
  </si>
  <si>
    <t xml:space="preserve">  30217</t>
  </si>
  <si>
    <t xml:space="preserve">  公务接待费</t>
  </si>
  <si>
    <t xml:space="preserve">  30226</t>
  </si>
  <si>
    <t xml:space="preserve">  劳务费</t>
  </si>
  <si>
    <t xml:space="preserve">  30228</t>
  </si>
  <si>
    <t xml:space="preserve">  工会经费</t>
  </si>
  <si>
    <t xml:space="preserve">  30229</t>
  </si>
  <si>
    <t xml:space="preserve">  福利费</t>
  </si>
  <si>
    <t xml:space="preserve">  30231</t>
  </si>
  <si>
    <t xml:space="preserve">  公务用车运行维护费</t>
  </si>
  <si>
    <t xml:space="preserve">  30239</t>
  </si>
  <si>
    <t xml:space="preserve">  其他交通费用</t>
  </si>
  <si>
    <t xml:space="preserve">  30299</t>
  </si>
  <si>
    <t xml:space="preserve">  其他商品和服务支出</t>
  </si>
  <si>
    <t>301</t>
  </si>
  <si>
    <t>工资福利支出</t>
  </si>
  <si>
    <t xml:space="preserve">  30101</t>
  </si>
  <si>
    <t xml:space="preserve">  基本工资</t>
  </si>
  <si>
    <t xml:space="preserve">  30102</t>
  </si>
  <si>
    <t xml:space="preserve">  津贴补贴</t>
  </si>
  <si>
    <t xml:space="preserve">  30103</t>
  </si>
  <si>
    <t xml:space="preserve">  奖金</t>
  </si>
  <si>
    <t xml:space="preserve">  30107</t>
  </si>
  <si>
    <t xml:space="preserve">  绩效工资</t>
  </si>
  <si>
    <t xml:space="preserve">  30108</t>
  </si>
  <si>
    <t xml:space="preserve">  机关事业单位基本养老保险缴费</t>
  </si>
  <si>
    <t xml:space="preserve">  30110</t>
  </si>
  <si>
    <t xml:space="preserve">  职工基本医疗保险缴费</t>
  </si>
  <si>
    <t xml:space="preserve">  30113</t>
  </si>
  <si>
    <t xml:space="preserve">  住房公积金</t>
  </si>
  <si>
    <t>303</t>
  </si>
  <si>
    <t>对个人和家庭的补助</t>
  </si>
  <si>
    <t xml:space="preserve">  30305</t>
  </si>
  <si>
    <t xml:space="preserve">  生活补助</t>
  </si>
  <si>
    <t xml:space="preserve">  30399</t>
  </si>
  <si>
    <t xml:space="preserve">  其他对个人和家庭的补助</t>
  </si>
  <si>
    <t xml:space="preserve">  30112</t>
  </si>
  <si>
    <t xml:space="preserve">  其他社会保障缴费</t>
  </si>
  <si>
    <t xml:space="preserve">  30199</t>
  </si>
  <si>
    <t xml:space="preserve">  其他工资福利支出</t>
  </si>
  <si>
    <t>310</t>
  </si>
  <si>
    <t>资本性支出</t>
  </si>
  <si>
    <t xml:space="preserve">  31099</t>
  </si>
  <si>
    <t xml:space="preserve">  其他资本性支出</t>
  </si>
  <si>
    <t>合  计</t>
  </si>
  <si>
    <t>公开07表</t>
  </si>
  <si>
    <t>一般公共预算“三公”经费支出预算表</t>
  </si>
  <si>
    <t>三公经费</t>
  </si>
  <si>
    <t>单位编码</t>
  </si>
  <si>
    <t>单位名称</t>
  </si>
  <si>
    <t>“三公”经费    合计</t>
  </si>
  <si>
    <t>因公出国（境）费</t>
  </si>
  <si>
    <t>公务用车购置及运行费</t>
  </si>
  <si>
    <t>公务接待费</t>
  </si>
  <si>
    <t>公务用车购置费</t>
  </si>
  <si>
    <t>公务用车运行费</t>
  </si>
  <si>
    <t>公开08表</t>
  </si>
  <si>
    <t>政府性基金预算支出预算表</t>
  </si>
  <si>
    <t>本年政府性基金预算支出</t>
  </si>
  <si>
    <t>注：本表反映部门本年度政府性基金预算财政拨款收入、支出及结转和结余情况。</t>
  </si>
  <si>
    <t>注：本部门无此项支出，因此表中无数据。</t>
  </si>
  <si>
    <t>公开09表</t>
  </si>
  <si>
    <t>项目支出预算表</t>
  </si>
  <si>
    <t>类型</t>
  </si>
  <si>
    <t>项目名称</t>
  </si>
  <si>
    <t>项目单位(部门)</t>
  </si>
  <si>
    <t>本年拨款</t>
  </si>
  <si>
    <t>一般公共预算</t>
  </si>
  <si>
    <t>政府性基金预算</t>
  </si>
  <si>
    <t>国有资本经营预算</t>
  </si>
  <si>
    <t>财政专户预算</t>
  </si>
  <si>
    <t>单位资金预算</t>
  </si>
  <si>
    <t>经费拨款</t>
  </si>
  <si>
    <t>纳入一般公共预算管理的非税收入拨款</t>
  </si>
  <si>
    <t xml:space="preserve">  147001_中共怀化市委党校</t>
  </si>
  <si>
    <t xml:space="preserve">   其他运转类</t>
  </si>
  <si>
    <t>单位运转经费</t>
  </si>
  <si>
    <t>维修经费</t>
  </si>
  <si>
    <t xml:space="preserve">   特定目标类</t>
  </si>
  <si>
    <t>干部培训专项</t>
  </si>
  <si>
    <t>物业管理经费</t>
  </si>
  <si>
    <t>校园电网飞线入地</t>
  </si>
  <si>
    <t>主体班培训伙食费</t>
  </si>
  <si>
    <r>
      <rPr>
        <sz val="10"/>
        <color rgb="FF000000"/>
        <rFont val="宋体"/>
        <family val="3"/>
        <charset val="134"/>
      </rPr>
      <t>公开</t>
    </r>
    <r>
      <rPr>
        <sz val="10"/>
        <color rgb="FF000000"/>
        <rFont val="Arial"/>
        <family val="2"/>
      </rPr>
      <t>10</t>
    </r>
    <r>
      <rPr>
        <sz val="10"/>
        <color rgb="FF000000"/>
        <rFont val="宋体"/>
        <family val="3"/>
        <charset val="134"/>
      </rPr>
      <t>表</t>
    </r>
  </si>
  <si>
    <t>国有资本经营预算支出预算表</t>
  </si>
  <si>
    <t>金额单位：万元</t>
  </si>
  <si>
    <t>本年支出</t>
  </si>
  <si>
    <t>功能分类科目编码</t>
  </si>
  <si>
    <t>栏次</t>
  </si>
  <si>
    <t>1</t>
  </si>
  <si>
    <t>2</t>
  </si>
  <si>
    <t>3</t>
  </si>
  <si>
    <t>公开11表</t>
  </si>
  <si>
    <t>项目支出绩效目标表</t>
  </si>
  <si>
    <t>单位
代码</t>
  </si>
  <si>
    <t>单位（专项）名称</t>
  </si>
  <si>
    <t>预算金额</t>
  </si>
  <si>
    <t>项目目标</t>
  </si>
  <si>
    <t>绩效指标</t>
  </si>
  <si>
    <t>一级指标</t>
  </si>
  <si>
    <t>二级指标</t>
  </si>
  <si>
    <t>三级指标</t>
  </si>
  <si>
    <t>指标值</t>
  </si>
  <si>
    <t>指标值内容</t>
  </si>
  <si>
    <t>评（扣分标准）</t>
  </si>
  <si>
    <t>度量单位</t>
  </si>
  <si>
    <t>指标值类型</t>
  </si>
  <si>
    <t>备注</t>
  </si>
  <si>
    <t>主体班培训专项</t>
  </si>
  <si>
    <t>按照中央、省委、市委对干部队伍建设的要求和怀化市干部教育培训规划，发挥干部培训轮训的主渠道作用，有计划地培训县（处）、乡（科）级党员领导干部及其后备干部和理论骨干；培训轮训公务员；培训轮训全市各民主党派、工商联成员、无党派人士和统一战线其他方面代表人士以及统战工作干部和理论研究人才；开展党校（行政学院）系统师资培训；对学员在校期间的学习培训情况进行考核评价，作为干部使用的重要依据之一。</t>
  </si>
  <si>
    <t>成本指标
（20分）</t>
  </si>
  <si>
    <t>经济成本指标</t>
  </si>
  <si>
    <t>成本控制</t>
  </si>
  <si>
    <t>考核干部培训成本控制情况。</t>
  </si>
  <si>
    <t>项目成本控制在总成本范围内，得20分，每超出1%，扣0.5分，扣完为止。</t>
  </si>
  <si>
    <t>万元</t>
  </si>
  <si>
    <t>≤</t>
  </si>
  <si>
    <t>社会成本指标</t>
  </si>
  <si>
    <t>不适用</t>
  </si>
  <si>
    <t>生态环境成本指标</t>
  </si>
  <si>
    <t>产出指标
（40分）</t>
  </si>
  <si>
    <t>数量指标</t>
  </si>
  <si>
    <t>培训人数</t>
  </si>
  <si>
    <t>按组织部调训计划</t>
  </si>
  <si>
    <t>培训完成，得15分；每减少1人扣0.01分，扣完为止。</t>
  </si>
  <si>
    <t>人</t>
  </si>
  <si>
    <t>≥</t>
  </si>
  <si>
    <t>质量指标</t>
  </si>
  <si>
    <t>学员到训率</t>
  </si>
  <si>
    <t>学员到训率95%，得15分；每下降1%扣0.5分，扣完为止。</t>
  </si>
  <si>
    <t>%</t>
  </si>
  <si>
    <t>时效指标</t>
  </si>
  <si>
    <t>主体班培训
完成时间</t>
  </si>
  <si>
    <t>2025年12月31日之前</t>
  </si>
  <si>
    <t>当年完成</t>
  </si>
  <si>
    <t>在2025年前底完成，得10分；超过1个月扣1分，扣完为止。</t>
  </si>
  <si>
    <t>无</t>
  </si>
  <si>
    <t>定量</t>
  </si>
  <si>
    <t xml:space="preserve">效益指标
（20分） </t>
  </si>
  <si>
    <t>经济效益指标</t>
  </si>
  <si>
    <t>社会效益指标</t>
  </si>
  <si>
    <t>社会影响力</t>
  </si>
  <si>
    <t>显著</t>
  </si>
  <si>
    <t>考核社会效益情况。</t>
  </si>
  <si>
    <t>社会影响力显著5分，良好3分，一般1分。</t>
  </si>
  <si>
    <t>定性</t>
  </si>
  <si>
    <t>主体班学员党性修养和政治素养</t>
  </si>
  <si>
    <t>提高</t>
  </si>
  <si>
    <t>提高学员的政治素养、党性修养和管理能力，更好的为社会主义现代化服务</t>
  </si>
  <si>
    <t>主体班学员党性修养和政治素养高5分，良好3分，一般1分。</t>
  </si>
  <si>
    <t>生态效益指标</t>
  </si>
  <si>
    <t>提升学员生态观念</t>
  </si>
  <si>
    <t>效果显著</t>
  </si>
  <si>
    <t>通过对主体班学员的培训学习，树立学员正确的生态保护观念</t>
  </si>
  <si>
    <t>生态效益显著5分，良好3分，一般1分</t>
  </si>
  <si>
    <t>可持续影响指标</t>
  </si>
  <si>
    <t>正确的执政观念
持续</t>
  </si>
  <si>
    <t>通过对主体班培训，使正确的执政观念持续</t>
  </si>
  <si>
    <t>可持续影响显著5分，良好3分，一般1分</t>
  </si>
  <si>
    <t>满意度指标（10分）</t>
  </si>
  <si>
    <t>服务对象满意度指标</t>
  </si>
  <si>
    <t>综合测评满意率</t>
  </si>
  <si>
    <t>学员综合测评培训情况</t>
  </si>
  <si>
    <t>综合测评满意率90%得10分，每少1%扣1分，扣完为止。</t>
  </si>
  <si>
    <t>主体班学员伙食费</t>
  </si>
  <si>
    <t>主体班学员培训伙食费用来保障主体班学员培训。</t>
  </si>
  <si>
    <t>考核培训伙食费成本控制情况。</t>
  </si>
  <si>
    <t>考核学员培训人数</t>
  </si>
  <si>
    <t>学员就餐率</t>
  </si>
  <si>
    <t>考核学员就餐率</t>
  </si>
  <si>
    <t>学员就餐率90%，得15分；每下降1%扣0.5分，扣完为止。</t>
  </si>
  <si>
    <t>完成及时性</t>
  </si>
  <si>
    <t>考核项目时效性。</t>
  </si>
  <si>
    <t>项目在年底前完成，得10分，超时1个月内完成得8分，超过6个月后不得分。</t>
  </si>
  <si>
    <t>学员测评满意度</t>
  </si>
  <si>
    <t>考核学员就餐满意度</t>
  </si>
  <si>
    <t>满意度90%得10分，每少1%扣1分，扣完为止。</t>
  </si>
  <si>
    <t>物业管理费</t>
  </si>
  <si>
    <t>物业管理范围为怀化市党校物业管理服务，建筑面积41821平方米,总绿化面积82523平方米，停车场建筑面积2800平方米，公共道路面积26586平方米，学员宿舍客房共计368间，实行24小时三星级酒店式服务。物业费用内容包括校园公共区域的保洁服务、校园内绿化管理服务、校园内安全管理服务、校园公共设施设备维修管理、校园内会议接待服务工作、学员宿舍楼的物业服务、校园内的创文、创卫工作、重大活动接待和公共突发事件处置工作。</t>
  </si>
  <si>
    <t>考核物业管理成本控制情况。</t>
  </si>
  <si>
    <t>物业管理成本控制在总成本范围内，得20分，每超出1%，扣0.5分，扣完为止。</t>
  </si>
  <si>
    <t>服务人数</t>
  </si>
  <si>
    <t>考核物业服务人数。</t>
  </si>
  <si>
    <t>完成服务，得15分；每减少1人扣0.01分，扣完为止。</t>
  </si>
  <si>
    <t>物业管理合同履行
合格率</t>
  </si>
  <si>
    <t>物业管理合同执行情况。</t>
  </si>
  <si>
    <t>物业管理合同履行合格率90%，得15分，每下降1%扣0.5分，扣完为止。</t>
  </si>
  <si>
    <t>物业管理合同完成及时性</t>
  </si>
  <si>
    <t>考核物业管理完成时间。</t>
  </si>
  <si>
    <t>项目在2025年12月31日之前完成，得10分，超时1个月内完成得8分，超过6个月后不得分。</t>
  </si>
  <si>
    <t>主体班学员党性修养和政治素养高10分，良好8分，一般6分。</t>
  </si>
  <si>
    <t>正确的执政观念持续</t>
  </si>
  <si>
    <t>物业管理满意度</t>
  </si>
  <si>
    <t>按物业管理合同执行</t>
  </si>
  <si>
    <t>服务对象满意度90%得10分，每少1%扣1分，扣完为止。</t>
  </si>
  <si>
    <t>校园线路为空中拉线，年久老化，现存在安全隐患，且影响校园环境，急需改造入地</t>
  </si>
  <si>
    <t>修建成本</t>
  </si>
  <si>
    <t>考核修建成本控制情况。</t>
  </si>
  <si>
    <t>成本控制在总成本范围内，得20分，每超出1%，扣0.5分，扣完为止。</t>
  </si>
  <si>
    <t>工程量</t>
  </si>
  <si>
    <t>按合同约定</t>
  </si>
  <si>
    <t>如数履行合同，得15分；每减少1%面扣0.01分，扣完为止。</t>
  </si>
  <si>
    <t>面</t>
  </si>
  <si>
    <t>工程质量达标率</t>
  </si>
  <si>
    <t>按合同执行</t>
  </si>
  <si>
    <t>验收合格率100%，得15分，每下降1%扣0.5分，扣完为止。</t>
  </si>
  <si>
    <t>完成时间</t>
  </si>
  <si>
    <t>工程完成成时间</t>
  </si>
  <si>
    <t>项目均在2025年12月底完成，得10分，超时1个月内完成得8分，超过6个月后不得分。</t>
  </si>
  <si>
    <t>保障机构正常
开展工作</t>
  </si>
  <si>
    <t>有效保障</t>
  </si>
  <si>
    <t>考核社会效益情况</t>
  </si>
  <si>
    <t>保障显著20分，良好8，一般6分。</t>
  </si>
  <si>
    <t>学员及职工满意度</t>
  </si>
  <si>
    <t xml:space="preserve"> 按验收合同执行</t>
  </si>
  <si>
    <t>单位运转资金</t>
  </si>
  <si>
    <t>2025年非税收入返还经费，用于相关培训支出及单位运转支出。</t>
  </si>
  <si>
    <t>运转成本</t>
  </si>
  <si>
    <t>成本控制在预算范围内，得20分，每超出1%，扣0.5分，扣完为止。</t>
  </si>
  <si>
    <t>社会培训人数</t>
  </si>
  <si>
    <t>社会培训人数完成计划得15分；每减少1人扣0.01分，扣完为止。</t>
  </si>
  <si>
    <t>社会培训通过率</t>
  </si>
  <si>
    <t>社会培训效果</t>
  </si>
  <si>
    <t>社会培训效果显著15分，良好12分，一般10分。</t>
  </si>
  <si>
    <t>培训开办及时情况</t>
  </si>
  <si>
    <t>及时</t>
  </si>
  <si>
    <t>社会培训及时10分，良好8分，一般10分。</t>
  </si>
  <si>
    <t>全年综治安全责任事故天数发生率</t>
  </si>
  <si>
    <t>全年综治安全责任事故天数发生率=(全年发生的综治安全事故天数/全年天数)X100%</t>
  </si>
  <si>
    <t>全年没有综治安全责任事故天数为10分,每少10个百分点扣0.5分,扣完为止</t>
  </si>
  <si>
    <t>满足学员学习需求</t>
  </si>
  <si>
    <t>满足</t>
  </si>
  <si>
    <t>培训是否满足学员学习需求</t>
  </si>
  <si>
    <t>培训满足学员学习需求10分，情况较好8分，一般6分。</t>
  </si>
  <si>
    <t>学员零投诉率</t>
  </si>
  <si>
    <t>学员零投诉率=(学员投诉数/全部学员数)X100%</t>
  </si>
  <si>
    <t>没有投诉得10分,每少10个百分点扣0.5分,扣完为止</t>
  </si>
  <si>
    <t>2025年国有资产返还经费，用于资产设备等维修支出。</t>
  </si>
  <si>
    <t>维修（护）质量
达标率</t>
  </si>
  <si>
    <t>考核维修（护）质量</t>
  </si>
  <si>
    <t>按要求完成得20分；每下降1%扣0.5分，扣完为止。</t>
  </si>
  <si>
    <t>维修（护）响应
时间</t>
  </si>
  <si>
    <t>考核维修响应时间</t>
  </si>
  <si>
    <t>维修（护）响应及时得20分，较快15分，一般10分。</t>
  </si>
  <si>
    <t>保障日常办公
教学活动</t>
  </si>
  <si>
    <t>考核能否保障日常办公教学活动</t>
  </si>
  <si>
    <t>保障效果显著20分，良好15分，一般10分。</t>
  </si>
  <si>
    <t>服务对象满意度</t>
  </si>
  <si>
    <t>满意度达标计10分,每少1%扣1分，扣完为止。</t>
  </si>
  <si>
    <t>公开12表</t>
  </si>
  <si>
    <t>部门整体支出绩效目标表</t>
  </si>
  <si>
    <t>部门：147001中共怀化市委党校</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</si>
  <si>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</si>
  <si>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</si>
  <si>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</si>
  <si>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</si>
  <si>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</si>
  <si>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</si>
  <si>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</si>
  <si>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</si>
  <si>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</si>
  <si>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</si>
  <si>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</si>
  <si>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</si>
  <si>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</si>
  <si>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一）宣传研究马克思列宁主义、毛泽东思想、邓小平理论、“三个代表”重要思想、科学发展观、习近平新时代中国特色社会主义思想和党的路线、方针、政策；（二）按照中央、省委、市委对干部队伍建设的要求和怀化市干部教育培训规划，发挥干部培训轮训的主渠道作用，有计划地培训县（处）、乡（科）级党员领导干部及其后备干部和理论骨干；培训轮训公务员；培训轮训全市各民主党派、工商联成员、无党派人士和统一战线其他方面代表人士以及统战工作干部和理论研究人才；开展党校（行政学院）系统师资培训；对学员在校期间的学习培训情况进行考核评价，作为干部使用的重要依据之一；（三）围绕市委市政府的重大战略部署和中心工作，对怀化经济社会发展的重大理论和现实问题开展研究，承担市委、市政府决策咨询服务，为推动党的建设和怀化经济社会发展服务；（四）在市委、市政府的领导下，对全市各县（市、区）委党校行政学校进行业务指导，充分发挥全市党校行政学院（校）系统的整体功能；（五）充分利用校（院）教育培训资源，为全市党政机关、企事业单位提供社会培训服务；（六）开展同国（境）内外有关机构和组织的合作与交流；（七）参与党委关于党校（行政学院）工作政策以及干部培训计划的制定工作；（八）完成市委、市政府和上级党校（行政学院、社会主义学院）交办的其他工作。</t>
  </si>
  <si>
    <t xml:space="preserve">一、全面深入学习贯彻党的二十大和二十届三中全会精神。 二、强化政治责任担当。 三、深化教学改革。                                                                                             四、增强科研实效。五、锻造过硬干部队伍。 六、加快基础设施建设。七、扎实推进乡村振兴。          </t>
  </si>
  <si>
    <t>成本指标（20分）</t>
  </si>
  <si>
    <t>经济成本
指标</t>
  </si>
  <si>
    <t>基本支出成本控制</t>
  </si>
  <si>
    <t>按照预算执行情况。</t>
  </si>
  <si>
    <t>控制在100%以内,得10分；每超出1%扣1分，扣完为止。</t>
  </si>
  <si>
    <t>项目支出成本控制</t>
  </si>
  <si>
    <t>社会成本
指标</t>
  </si>
  <si>
    <t>生态环境
成本指标</t>
  </si>
  <si>
    <t>产出指标（40分）</t>
  </si>
  <si>
    <t>讲授“微党课”</t>
  </si>
  <si>
    <t>场</t>
  </si>
  <si>
    <t>考核整体完成数量。</t>
  </si>
  <si>
    <t>培训按计划完成得5分；每减少1场扣0.01分，扣完为止。</t>
  </si>
  <si>
    <t>走访调研</t>
  </si>
  <si>
    <t>次</t>
  </si>
  <si>
    <t>围绕怀化基层党校建设情况、党校从严治校、人才队伍建设等5个校级课题进行调研</t>
  </si>
  <si>
    <t>按计划完成得5分；每减少1次扣0.01分，扣完为止。</t>
  </si>
  <si>
    <t>志愿服务活动</t>
  </si>
  <si>
    <t>组织开展无物业小区卫生清扫、文明交通劝导、募捐等志愿服务活动</t>
  </si>
  <si>
    <t>理论宣讲</t>
  </si>
  <si>
    <t>按计划完成得5分；每减少1场扣0.01分，扣完为止。</t>
  </si>
  <si>
    <t>主体班培训人数</t>
  </si>
  <si>
    <t>培训按计划完成得5分；每减少1人扣0.01分，扣完为止。</t>
  </si>
  <si>
    <t>教学测评优良率</t>
  </si>
  <si>
    <t>考核整体完成质量。</t>
  </si>
  <si>
    <t>教学测评优良率90%，得5分；每下降1%扣0.5分，扣完为止。</t>
  </si>
  <si>
    <t>服务活动党员
参与率</t>
  </si>
  <si>
    <t>活动参与率100%，得5分。每下降1%扣0.5分，扣完为止。</t>
  </si>
  <si>
    <t>2025年12月31日前</t>
  </si>
  <si>
    <t>考核整体完成时效。</t>
  </si>
  <si>
    <t>在2024年12月31日前完成，得5分；超过1个月扣1分，扣完为止。</t>
  </si>
  <si>
    <t xml:space="preserve">效益指标（20分） </t>
  </si>
  <si>
    <t>经济效益
指标</t>
  </si>
  <si>
    <t>社会效益
指标</t>
  </si>
  <si>
    <t>咨政成果</t>
  </si>
  <si>
    <t>项</t>
  </si>
  <si>
    <t>发挥科研咨政功能。</t>
  </si>
  <si>
    <t>完成计4分，每少一项扣2分。</t>
  </si>
  <si>
    <t>充分发挥了党校红色熔炉、主阵地的作用，推动了干部教育培训事业的发展。</t>
  </si>
  <si>
    <t>社会影响效果显著，计4分；效果一般计2分；不明显不计分。</t>
  </si>
  <si>
    <t>充分发挥党校教师理论优势，学员实践优势，学校决策咨询功能推动干部教育培训事业的发展。</t>
  </si>
  <si>
    <t>主体班学员党性修养和政治素养提升显著，计4分；一般计2分；不明显不计分。</t>
  </si>
  <si>
    <t>生态效益
指标</t>
  </si>
  <si>
    <t>办学环境</t>
  </si>
  <si>
    <t>全力营造优雅舒适的教学培训工作学习环境</t>
  </si>
  <si>
    <t>办学环境优良，计4分；一般计2分；不明显不计分。</t>
  </si>
  <si>
    <t>办学设施</t>
  </si>
  <si>
    <t>提供设施齐全、信息化高的现代化教学环境，实用性和高质量的教学能够满足学员培训的需求。</t>
  </si>
  <si>
    <t>办学设施完善，计4分；一般计2分；不明显不计分。</t>
  </si>
  <si>
    <t>服务对象
满意度指标</t>
  </si>
  <si>
    <t>服务对象满意度。</t>
  </si>
  <si>
    <t>服务对象满意度90%，得10分；每下降1%扣0.5分，扣完为止。</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</si>
</sst>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8" formatCode="0.00_ ;[Red]\-0.00\ "/>
  </numFmts>
  <fonts count="31">
    <font>
      <sz val="11"/>
      <color indexed="8"/>
      <name val="宋体"/>
      <charset val="1"/>
      <scheme val="minor"/>
    </font>
    <font>
      <sz val="11"/>
      <name val="宋体"/>
      <family val="3"/>
      <charset val="134"/>
    </font>
    <font>
      <sz val="10"/>
      <name val="宋体"/>
      <family val="3"/>
      <charset val="134"/>
    </font>
    <font>
      <sz val="9"/>
      <name val="宋体"/>
      <family val="3"/>
      <charset val="134"/>
    </font>
    <font>
      <b/>
      <sz val="16"/>
      <name val="SimSun"/>
      <charset val="134"/>
    </font>
    <font>
      <b/>
      <sz val="11"/>
      <name val="SimSun"/>
      <charset val="134"/>
    </font>
    <font>
      <sz val="9"/>
      <name val="SimSun"/>
      <charset val="134"/>
    </font>
    <font>
      <b/>
      <sz val="9"/>
      <name val="SimSun"/>
      <charset val="134"/>
    </font>
    <font>
      <sz val="11"/>
      <color theme="1"/>
      <name val="宋体"/>
      <family val="3"/>
      <charset val="134"/>
    </font>
    <font>
      <sz val="10"/>
      <color theme="1"/>
      <name val="宋体"/>
      <family val="3"/>
      <charset val="134"/>
    </font>
    <font>
      <sz val="9"/>
      <color indexed="8"/>
      <name val="宋体"/>
      <family val="3"/>
      <charset val="134"/>
    </font>
    <font>
      <sz val="9"/>
      <color indexed="8"/>
      <name val="宋体"/>
      <family val="3"/>
      <charset val="134"/>
      <scheme val="minor"/>
    </font>
    <font>
      <b/>
      <sz val="19"/>
      <name val="SimSun"/>
      <charset val="134"/>
    </font>
    <font>
      <b/>
      <sz val="9"/>
      <name val="宋体"/>
      <family val="3"/>
      <charset val="134"/>
    </font>
    <font>
      <b/>
      <sz val="9"/>
      <color theme="1"/>
      <name val="宋体"/>
      <family val="3"/>
      <charset val="134"/>
    </font>
    <font>
      <sz val="9"/>
      <color theme="1"/>
      <name val="宋体"/>
      <family val="3"/>
      <charset val="134"/>
    </font>
    <font>
      <sz val="8"/>
      <color theme="1"/>
      <name val="宋体"/>
      <family val="3"/>
      <charset val="134"/>
    </font>
    <font>
      <sz val="8"/>
      <color theme="1"/>
      <name val="宋体"/>
      <family val="3"/>
      <charset val="134"/>
    </font>
    <font>
      <sz val="9"/>
      <color theme="1"/>
      <name val="宋体"/>
      <family val="3"/>
      <charset val="134"/>
      <scheme val="minor"/>
    </font>
    <font>
      <sz val="10"/>
      <color indexed="8"/>
      <name val="Arial"/>
      <family val="2"/>
    </font>
    <font>
      <sz val="10"/>
      <name val="Arial"/>
      <family val="2"/>
    </font>
    <font>
      <sz val="10"/>
      <color indexed="8"/>
      <name val="宋体"/>
      <family val="3"/>
      <charset val="134"/>
    </font>
    <font>
      <sz val="10"/>
      <color rgb="FF000000"/>
      <name val="宋体"/>
      <family val="3"/>
      <charset val="134"/>
    </font>
    <font>
      <sz val="11"/>
      <color indexed="8"/>
      <name val="宋体"/>
      <family val="3"/>
      <charset val="134"/>
    </font>
    <font>
      <sz val="18"/>
      <color indexed="8"/>
      <name val="宋体"/>
      <family val="3"/>
      <charset val="134"/>
    </font>
    <font>
      <b/>
      <sz val="8"/>
      <name val="SimSun"/>
      <charset val="134"/>
    </font>
    <font>
      <b/>
      <sz val="11"/>
      <color indexed="8"/>
      <name val="宋体"/>
      <family val="3"/>
      <charset val="134"/>
      <scheme val="minor"/>
    </font>
    <font>
      <b/>
      <sz val="10"/>
      <name val="SimSun"/>
      <charset val="134"/>
    </font>
    <font>
      <b/>
      <sz val="12"/>
      <name val="SimSun"/>
      <charset val="134"/>
    </font>
    <font>
      <sz val="10"/>
      <color rgb="FF000000"/>
      <name val="Arial"/>
      <family val="2"/>
    </font>
    <font>
      <sz val="9"/>
      <name val="宋体"/>
      <family val="3"/>
      <charset val="134"/>
      <scheme val="minor"/>
    </font>
  </fonts>
  <fills count="4">
    <fill>
      <patternFill patternType="none"/>
    </fill>
    <fill>
      <patternFill patternType="gray125"/>
    </fill>
    <fill>
      <patternFill patternType="solid">
        <fgColor theme="0"/>
        <bgColor indexed="64"/>
      </patternFill>
    </fill>
    <fill>
      <patternFill patternType="solid">
        <fgColor rgb="FFFFFFFF"/>
        <bgColor rgb="FFFFFFFF"/>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000000"/>
      </left>
      <right style="thin">
        <color auto="1"/>
      </right>
      <top style="thin">
        <color rgb="FF000000"/>
      </top>
      <bottom style="thin">
        <color rgb="FF000000"/>
      </bottom>
      <diagonal/>
    </border>
    <border>
      <left style="thin">
        <color auto="1"/>
      </left>
      <right style="thin">
        <color rgb="FF000000"/>
      </right>
      <top style="thin">
        <color rgb="FF000000"/>
      </top>
      <bottom style="thin">
        <color rgb="FF000000"/>
      </bottom>
      <diagonal/>
    </border>
  </borders>
  <cellStyleXfs count="1">
    <xf numFmtId="0" fontId="0" fillId="0" borderId="0">
      <alignment vertical="center"/>
    </xf>
  </cellStyleXfs>
  <cellXfs count="144">
    <xf numFmtId="0" fontId="0" fillId="0" borderId="0" xfId="0">
      <alignment vertical="center"/>
    </xf>
    <xf numFmtId="0" fontId="1" fillId="2" borderId="0" xfId="0" applyFont="1" applyFill="1" applyAlignment="1"/>
    <xf numFmtId="0" fontId="2" fillId="0" borderId="0" xfId="0" applyFont="1" applyAlignment="1"/>
    <xf numFmtId="0" fontId="3" fillId="0" borderId="0" xfId="0" applyFont="1" applyAlignment="1"/>
    <xf numFmtId="0" fontId="6" fillId="0" borderId="0" xfId="0" applyFont="1" applyAlignment="1">
      <alignment vertical="center" wrapText="1"/>
    </xf>
    <xf numFmtId="0" fontId="7"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8" fillId="2" borderId="1"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8" fillId="0" borderId="0" xfId="0" applyFont="1" applyAlignment="1">
      <alignment horizontal="center" vertical="center"/>
    </xf>
    <xf numFmtId="0" fontId="9" fillId="0" borderId="0" xfId="0" applyFont="1" applyAlignment="1">
      <alignment horizontal="center" vertical="center" wrapText="1"/>
    </xf>
    <xf numFmtId="0" fontId="8" fillId="2" borderId="1" xfId="0" applyFont="1" applyFill="1" applyBorder="1" applyAlignment="1">
      <alignment horizontal="justify" vertical="center" wrapText="1"/>
    </xf>
    <xf numFmtId="0" fontId="1" fillId="2" borderId="5" xfId="0" applyFont="1" applyFill="1" applyBorder="1" applyAlignment="1">
      <alignment horizontal="center" vertical="center"/>
    </xf>
    <xf numFmtId="0" fontId="1" fillId="2" borderId="6" xfId="0" applyFont="1" applyFill="1" applyBorder="1" applyAlignment="1">
      <alignment horizontal="center" vertical="center"/>
    </xf>
    <xf numFmtId="0" fontId="8" fillId="0" borderId="0" xfId="0" applyFont="1" applyAlignment="1">
      <alignment horizontal="justify" vertical="center"/>
    </xf>
    <xf numFmtId="0" fontId="1" fillId="2" borderId="1" xfId="0" applyFont="1" applyFill="1" applyBorder="1" applyAlignment="1">
      <alignment horizontal="justify" vertical="center" wrapText="1"/>
    </xf>
    <xf numFmtId="0" fontId="10" fillId="2" borderId="0" xfId="0" applyFont="1" applyFill="1">
      <alignment vertical="center"/>
    </xf>
    <xf numFmtId="0" fontId="10" fillId="2" borderId="0" xfId="0" applyFont="1" applyFill="1" applyAlignment="1">
      <alignment horizontal="center" vertical="center"/>
    </xf>
    <xf numFmtId="0" fontId="11" fillId="2" borderId="0" xfId="0" applyFont="1" applyFill="1">
      <alignment vertical="center"/>
    </xf>
    <xf numFmtId="0" fontId="0" fillId="2" borderId="0" xfId="0" applyFill="1">
      <alignment vertical="center"/>
    </xf>
    <xf numFmtId="0" fontId="6" fillId="2" borderId="0" xfId="0" applyFont="1" applyFill="1" applyAlignment="1">
      <alignment vertical="center" wrapText="1"/>
    </xf>
    <xf numFmtId="0" fontId="14" fillId="2" borderId="5" xfId="0" applyFont="1" applyFill="1" applyBorder="1" applyAlignment="1">
      <alignment horizontal="center" vertical="center" wrapText="1"/>
    </xf>
    <xf numFmtId="0" fontId="16" fillId="2" borderId="5" xfId="0" applyFont="1" applyFill="1" applyBorder="1" applyAlignment="1">
      <alignment horizontal="center" vertical="center" wrapText="1"/>
    </xf>
    <xf numFmtId="9" fontId="16" fillId="2" borderId="5" xfId="0" applyNumberFormat="1" applyFont="1" applyFill="1" applyBorder="1" applyAlignment="1">
      <alignment horizontal="center" vertical="center" wrapText="1"/>
    </xf>
    <xf numFmtId="0" fontId="14" fillId="2" borderId="5" xfId="0" applyFont="1" applyFill="1" applyBorder="1" applyAlignment="1">
      <alignment horizontal="left" vertical="center" wrapText="1"/>
    </xf>
    <xf numFmtId="0" fontId="16" fillId="2" borderId="5" xfId="0" applyFont="1" applyFill="1" applyBorder="1" applyAlignment="1">
      <alignment horizontal="left" vertical="center" wrapText="1"/>
    </xf>
    <xf numFmtId="0" fontId="17" fillId="2" borderId="5" xfId="0" applyFont="1" applyFill="1" applyBorder="1" applyAlignment="1">
      <alignment horizontal="center" vertical="center" wrapText="1"/>
    </xf>
    <xf numFmtId="0" fontId="18" fillId="2" borderId="0" xfId="0" applyFont="1" applyFill="1">
      <alignment vertical="center"/>
    </xf>
    <xf numFmtId="0" fontId="18" fillId="2" borderId="0" xfId="0" applyFont="1" applyFill="1" applyAlignment="1">
      <alignment horizontal="center" vertical="center"/>
    </xf>
    <xf numFmtId="0" fontId="17" fillId="2" borderId="5" xfId="0" applyFont="1" applyFill="1" applyBorder="1" applyAlignment="1">
      <alignment horizontal="left" vertical="center" wrapText="1"/>
    </xf>
    <xf numFmtId="0" fontId="18" fillId="2" borderId="0" xfId="0" applyFont="1" applyFill="1" applyAlignment="1">
      <alignment horizontal="left" vertical="center"/>
    </xf>
    <xf numFmtId="0" fontId="19" fillId="2" borderId="0" xfId="0" applyFont="1" applyFill="1" applyAlignment="1"/>
    <xf numFmtId="0" fontId="19" fillId="2" borderId="0" xfId="0" applyFont="1" applyFill="1" applyAlignment="1">
      <alignment horizontal="center"/>
    </xf>
    <xf numFmtId="0" fontId="20" fillId="2" borderId="0" xfId="0" applyFont="1" applyFill="1" applyAlignment="1"/>
    <xf numFmtId="0" fontId="21" fillId="2" borderId="0" xfId="0" applyFont="1" applyFill="1" applyAlignment="1"/>
    <xf numFmtId="0" fontId="21" fillId="2" borderId="0" xfId="0" applyFont="1" applyFill="1" applyAlignment="1">
      <alignment horizontal="right"/>
    </xf>
    <xf numFmtId="0" fontId="23" fillId="2" borderId="0" xfId="0" applyFont="1" applyFill="1">
      <alignment vertical="center"/>
    </xf>
    <xf numFmtId="0" fontId="23" fillId="2" borderId="9" xfId="0" applyFont="1" applyFill="1" applyBorder="1" applyAlignment="1">
      <alignment horizontal="center" vertical="center" shrinkToFit="1"/>
    </xf>
    <xf numFmtId="0" fontId="23" fillId="2" borderId="9" xfId="0" applyFont="1" applyFill="1" applyBorder="1" applyAlignment="1">
      <alignment horizontal="right" vertical="center" shrinkToFit="1"/>
    </xf>
    <xf numFmtId="0" fontId="0" fillId="0" borderId="0" xfId="0" applyAlignment="1">
      <alignment horizontal="center" vertical="center" wrapText="1"/>
    </xf>
    <xf numFmtId="0" fontId="6" fillId="0" borderId="0" xfId="0" applyFont="1" applyAlignment="1">
      <alignment horizontal="center" vertical="center" wrapText="1"/>
    </xf>
    <xf numFmtId="0" fontId="7" fillId="0" borderId="10" xfId="0" applyFont="1" applyBorder="1" applyAlignment="1">
      <alignment horizontal="center" vertical="center" wrapText="1"/>
    </xf>
    <xf numFmtId="0" fontId="25" fillId="0" borderId="11" xfId="0" applyFont="1" applyBorder="1" applyAlignment="1">
      <alignment horizontal="center" vertical="center" wrapText="1"/>
    </xf>
    <xf numFmtId="178" fontId="7" fillId="0" borderId="1" xfId="0" applyNumberFormat="1" applyFont="1" applyBorder="1" applyAlignment="1">
      <alignment vertical="center" shrinkToFit="1"/>
    </xf>
    <xf numFmtId="0" fontId="6" fillId="0" borderId="1" xfId="0" applyFont="1" applyBorder="1" applyAlignment="1">
      <alignment horizontal="center" vertical="center" wrapText="1"/>
    </xf>
    <xf numFmtId="0" fontId="6" fillId="0" borderId="1" xfId="0" applyFont="1" applyBorder="1" applyAlignment="1">
      <alignment vertical="center" wrapText="1"/>
    </xf>
    <xf numFmtId="178" fontId="6" fillId="0" borderId="1" xfId="0" applyNumberFormat="1" applyFont="1" applyBorder="1" applyAlignment="1">
      <alignment vertical="center" shrinkToFit="1"/>
    </xf>
    <xf numFmtId="0" fontId="25" fillId="0" borderId="1" xfId="0" applyFont="1" applyBorder="1" applyAlignment="1">
      <alignment horizontal="center" vertical="center" wrapText="1"/>
    </xf>
    <xf numFmtId="4" fontId="7" fillId="0" borderId="1" xfId="0" applyNumberFormat="1" applyFont="1" applyBorder="1" applyAlignment="1">
      <alignment vertical="center" shrinkToFit="1"/>
    </xf>
    <xf numFmtId="4" fontId="6" fillId="0" borderId="1" xfId="0" applyNumberFormat="1" applyFont="1" applyBorder="1" applyAlignment="1">
      <alignment vertical="center" shrinkToFit="1"/>
    </xf>
    <xf numFmtId="0" fontId="6" fillId="0" borderId="1" xfId="0" applyFont="1" applyBorder="1" applyAlignment="1">
      <alignment vertical="center" shrinkToFit="1"/>
    </xf>
    <xf numFmtId="0" fontId="6" fillId="3" borderId="1" xfId="0" applyFont="1" applyFill="1" applyBorder="1" applyAlignment="1">
      <alignment vertical="center" wrapText="1"/>
    </xf>
    <xf numFmtId="4" fontId="6" fillId="3" borderId="1" xfId="0" applyNumberFormat="1" applyFont="1" applyFill="1" applyBorder="1" applyAlignment="1">
      <alignment horizontal="right" vertical="center" wrapText="1"/>
    </xf>
    <xf numFmtId="4" fontId="7" fillId="0" borderId="1" xfId="0" applyNumberFormat="1" applyFont="1" applyBorder="1" applyAlignment="1">
      <alignment vertical="center" wrapText="1"/>
    </xf>
    <xf numFmtId="4" fontId="6" fillId="0" borderId="1" xfId="0" applyNumberFormat="1" applyFont="1" applyBorder="1" applyAlignment="1">
      <alignment horizontal="center" vertical="center" wrapText="1"/>
    </xf>
    <xf numFmtId="4" fontId="6" fillId="3" borderId="1" xfId="0" applyNumberFormat="1" applyFont="1" applyFill="1" applyBorder="1" applyAlignment="1">
      <alignment horizontal="center" vertical="center" wrapText="1"/>
    </xf>
    <xf numFmtId="0" fontId="26" fillId="0" borderId="0" xfId="0" applyFont="1">
      <alignment vertical="center"/>
    </xf>
    <xf numFmtId="0" fontId="7" fillId="3" borderId="1" xfId="0" applyFont="1" applyFill="1" applyBorder="1" applyAlignment="1">
      <alignment horizontal="left" vertical="center" wrapText="1"/>
    </xf>
    <xf numFmtId="0" fontId="7" fillId="3" borderId="1" xfId="0" applyFont="1" applyFill="1" applyBorder="1" applyAlignment="1">
      <alignment vertical="center" shrinkToFit="1"/>
    </xf>
    <xf numFmtId="4" fontId="7" fillId="0" borderId="1" xfId="0" applyNumberFormat="1" applyFont="1" applyBorder="1" applyAlignment="1">
      <alignment horizontal="right" vertical="center" shrinkToFit="1"/>
    </xf>
    <xf numFmtId="4" fontId="7" fillId="3" borderId="1" xfId="0" applyNumberFormat="1" applyFont="1" applyFill="1" applyBorder="1" applyAlignment="1">
      <alignment horizontal="right" vertical="center" shrinkToFit="1"/>
    </xf>
    <xf numFmtId="4" fontId="6" fillId="0" borderId="1" xfId="0" applyNumberFormat="1" applyFont="1" applyBorder="1" applyAlignment="1">
      <alignment horizontal="right" vertical="center" shrinkToFit="1"/>
    </xf>
    <xf numFmtId="0" fontId="7" fillId="0" borderId="1" xfId="0" applyFont="1" applyBorder="1" applyAlignment="1">
      <alignment vertical="center" shrinkToFit="1"/>
    </xf>
    <xf numFmtId="0" fontId="27" fillId="0" borderId="1" xfId="0" applyFont="1" applyBorder="1" applyAlignment="1">
      <alignment horizontal="center" vertical="center" wrapText="1"/>
    </xf>
    <xf numFmtId="0" fontId="6" fillId="3" borderId="1" xfId="0" applyFont="1" applyFill="1" applyBorder="1" applyAlignment="1">
      <alignment horizontal="left" vertical="center" wrapText="1"/>
    </xf>
    <xf numFmtId="4" fontId="6" fillId="3" borderId="1" xfId="0" applyNumberFormat="1" applyFont="1" applyFill="1" applyBorder="1" applyAlignment="1">
      <alignment horizontal="right" vertical="center" shrinkToFit="1"/>
    </xf>
    <xf numFmtId="4" fontId="27" fillId="0" borderId="1" xfId="0" applyNumberFormat="1" applyFont="1" applyBorder="1" applyAlignment="1">
      <alignment horizontal="right" vertical="center" shrinkToFit="1"/>
    </xf>
    <xf numFmtId="0" fontId="0" fillId="0" borderId="0" xfId="0" applyAlignment="1">
      <alignment vertical="center" shrinkToFit="1"/>
    </xf>
    <xf numFmtId="0" fontId="6" fillId="0" borderId="0" xfId="0" applyFont="1" applyAlignment="1">
      <alignment vertical="center" shrinkToFit="1"/>
    </xf>
    <xf numFmtId="0" fontId="5" fillId="0" borderId="1" xfId="0" applyFont="1" applyBorder="1" applyAlignment="1">
      <alignment horizontal="center" vertical="center" shrinkToFit="1"/>
    </xf>
    <xf numFmtId="0" fontId="27" fillId="0" borderId="1" xfId="0" applyFont="1" applyBorder="1" applyAlignment="1">
      <alignment horizontal="center" vertical="center" shrinkToFit="1"/>
    </xf>
    <xf numFmtId="4" fontId="5" fillId="0" borderId="1" xfId="0" applyNumberFormat="1" applyFont="1" applyBorder="1" applyAlignment="1">
      <alignment vertical="center" shrinkToFit="1"/>
    </xf>
    <xf numFmtId="4" fontId="5" fillId="0" borderId="1" xfId="0" applyNumberFormat="1" applyFont="1" applyBorder="1" applyAlignment="1">
      <alignment horizontal="right" vertical="center" shrinkToFit="1"/>
    </xf>
    <xf numFmtId="0" fontId="0" fillId="0" borderId="0" xfId="0" applyAlignment="1">
      <alignment horizontal="center" vertical="center"/>
    </xf>
    <xf numFmtId="0" fontId="6" fillId="0" borderId="1" xfId="0" applyFont="1" applyBorder="1" applyAlignment="1">
      <alignment horizontal="left" vertical="center" wrapText="1"/>
    </xf>
    <xf numFmtId="4" fontId="7" fillId="0" borderId="1" xfId="0" applyNumberFormat="1" applyFont="1" applyBorder="1" applyAlignment="1">
      <alignment horizontal="center" vertical="center" wrapText="1"/>
    </xf>
    <xf numFmtId="4" fontId="7" fillId="0" borderId="1" xfId="0" applyNumberFormat="1" applyFont="1" applyBorder="1" applyAlignment="1">
      <alignment horizontal="center" vertical="center" shrinkToFit="1"/>
    </xf>
    <xf numFmtId="0" fontId="5" fillId="0" borderId="0" xfId="0" applyFont="1" applyAlignment="1">
      <alignment horizontal="right" vertical="center" shrinkToFit="1"/>
    </xf>
    <xf numFmtId="0" fontId="28" fillId="0" borderId="1" xfId="0" applyFont="1" applyBorder="1" applyAlignment="1">
      <alignment horizontal="center" vertical="center" wrapText="1"/>
    </xf>
    <xf numFmtId="4" fontId="28" fillId="0" borderId="1" xfId="0" applyNumberFormat="1" applyFont="1" applyBorder="1" applyAlignment="1">
      <alignment horizontal="right" vertical="center" shrinkToFit="1"/>
    </xf>
    <xf numFmtId="0" fontId="12" fillId="0" borderId="0" xfId="0" applyFont="1" applyAlignment="1">
      <alignment horizontal="center" vertical="center" wrapText="1"/>
    </xf>
    <xf numFmtId="0" fontId="12" fillId="0" borderId="0" xfId="0" applyFont="1" applyAlignment="1">
      <alignment horizontal="center" vertical="center" shrinkToFit="1"/>
    </xf>
    <xf numFmtId="0" fontId="5" fillId="0" borderId="0" xfId="0" applyFont="1" applyAlignment="1">
      <alignment horizontal="left" vertical="center" wrapText="1"/>
    </xf>
    <xf numFmtId="0" fontId="5" fillId="0" borderId="0" xfId="0" applyFont="1" applyAlignment="1">
      <alignment horizontal="left" vertical="center" shrinkToFit="1"/>
    </xf>
    <xf numFmtId="0" fontId="28" fillId="0" borderId="1" xfId="0" applyFont="1" applyBorder="1" applyAlignment="1">
      <alignment horizontal="center" vertical="center" wrapText="1"/>
    </xf>
    <xf numFmtId="0" fontId="28" fillId="0" borderId="1" xfId="0" applyFont="1" applyBorder="1" applyAlignment="1">
      <alignment horizontal="center" vertical="center" shrinkToFit="1"/>
    </xf>
    <xf numFmtId="0" fontId="6" fillId="0" borderId="0" xfId="0" applyFont="1" applyAlignment="1">
      <alignment horizontal="left" vertical="center" wrapText="1"/>
    </xf>
    <xf numFmtId="0" fontId="5" fillId="0" borderId="0" xfId="0" applyFont="1" applyAlignment="1">
      <alignment vertical="center" wrapText="1"/>
    </xf>
    <xf numFmtId="0" fontId="5" fillId="0" borderId="0" xfId="0" applyFont="1" applyAlignment="1">
      <alignment horizontal="center" vertical="center" wrapText="1"/>
    </xf>
    <xf numFmtId="0" fontId="6" fillId="0" borderId="0" xfId="0" applyFont="1" applyAlignment="1">
      <alignment horizontal="right" vertical="center" wrapText="1"/>
    </xf>
    <xf numFmtId="0" fontId="6" fillId="0" borderId="0" xfId="0" applyFont="1" applyAlignment="1">
      <alignment horizontal="center" vertical="center" wrapText="1"/>
    </xf>
    <xf numFmtId="0" fontId="7" fillId="0" borderId="1" xfId="0" applyFont="1" applyBorder="1" applyAlignment="1">
      <alignment horizontal="center" vertical="center" wrapText="1"/>
    </xf>
    <xf numFmtId="0" fontId="6" fillId="0" borderId="0" xfId="0" applyFont="1">
      <alignment vertical="center"/>
    </xf>
    <xf numFmtId="0" fontId="5" fillId="0" borderId="0" xfId="0" applyFont="1" applyAlignment="1">
      <alignment vertical="center" shrinkToFit="1"/>
    </xf>
    <xf numFmtId="0" fontId="6" fillId="0" borderId="0" xfId="0" applyFont="1" applyAlignment="1">
      <alignment horizontal="right" vertical="center" shrinkToFit="1"/>
    </xf>
    <xf numFmtId="0" fontId="5" fillId="0" borderId="1" xfId="0" applyFont="1" applyBorder="1" applyAlignment="1">
      <alignment horizontal="center" vertical="center" wrapText="1"/>
    </xf>
    <xf numFmtId="0" fontId="5" fillId="0" borderId="1" xfId="0" applyFont="1" applyBorder="1" applyAlignment="1">
      <alignment horizontal="center" vertical="center" shrinkToFit="1"/>
    </xf>
    <xf numFmtId="0" fontId="27" fillId="0" borderId="1" xfId="0" applyFont="1" applyBorder="1" applyAlignment="1">
      <alignment horizontal="center" vertical="center" wrapText="1"/>
    </xf>
    <xf numFmtId="0" fontId="27" fillId="0" borderId="2" xfId="0" applyFont="1" applyBorder="1" applyAlignment="1">
      <alignment horizontal="center" vertical="center" wrapText="1"/>
    </xf>
    <xf numFmtId="0" fontId="27" fillId="0" borderId="4" xfId="0" applyFont="1" applyBorder="1" applyAlignment="1">
      <alignment horizontal="center" vertical="center" wrapText="1"/>
    </xf>
    <xf numFmtId="0" fontId="1" fillId="0" borderId="0" xfId="0" applyFont="1" applyAlignment="1">
      <alignment horizontal="left" vertical="center" wrapText="1"/>
    </xf>
    <xf numFmtId="0" fontId="7" fillId="0" borderId="1" xfId="0" applyFont="1" applyBorder="1" applyAlignment="1">
      <alignment vertical="center" wrapText="1"/>
    </xf>
    <xf numFmtId="0" fontId="6" fillId="0" borderId="1" xfId="0" applyFont="1" applyBorder="1" applyAlignment="1">
      <alignment horizontal="center" vertical="center" wrapText="1"/>
    </xf>
    <xf numFmtId="0" fontId="7" fillId="0" borderId="0" xfId="0" applyFont="1" applyAlignment="1">
      <alignment horizontal="center" vertical="center" wrapText="1"/>
    </xf>
    <xf numFmtId="0" fontId="22" fillId="2" borderId="0" xfId="0" applyFont="1" applyFill="1" applyAlignment="1">
      <alignment horizontal="left"/>
    </xf>
    <xf numFmtId="0" fontId="24" fillId="2" borderId="0" xfId="0" applyFont="1" applyFill="1" applyAlignment="1">
      <alignment horizontal="center"/>
    </xf>
    <xf numFmtId="0" fontId="21" fillId="2" borderId="0" xfId="0" applyFont="1" applyFill="1" applyAlignment="1">
      <alignment horizontal="left"/>
    </xf>
    <xf numFmtId="0" fontId="23" fillId="2" borderId="5" xfId="0" applyFont="1" applyFill="1" applyBorder="1" applyAlignment="1">
      <alignment horizontal="center" vertical="center" shrinkToFit="1"/>
    </xf>
    <xf numFmtId="0" fontId="23" fillId="2" borderId="7" xfId="0" applyFont="1" applyFill="1" applyBorder="1" applyAlignment="1">
      <alignment horizontal="center" vertical="center" wrapText="1" shrinkToFit="1"/>
    </xf>
    <xf numFmtId="0" fontId="23" fillId="2" borderId="8" xfId="0" applyFont="1" applyFill="1" applyBorder="1" applyAlignment="1">
      <alignment horizontal="center" vertical="center"/>
    </xf>
    <xf numFmtId="0" fontId="23" fillId="2" borderId="9" xfId="0" applyFont="1" applyFill="1" applyBorder="1" applyAlignment="1">
      <alignment horizontal="center" vertical="center"/>
    </xf>
    <xf numFmtId="0" fontId="2" fillId="2" borderId="0" xfId="0" applyFont="1" applyFill="1" applyAlignment="1">
      <alignment horizontal="left" vertical="center" shrinkToFit="1"/>
    </xf>
    <xf numFmtId="0" fontId="23" fillId="2" borderId="9" xfId="0" applyFont="1" applyFill="1" applyBorder="1" applyAlignment="1">
      <alignment horizontal="center" vertical="center" shrinkToFit="1"/>
    </xf>
    <xf numFmtId="0" fontId="21" fillId="2" borderId="9" xfId="0" applyFont="1" applyFill="1" applyBorder="1" applyAlignment="1">
      <alignment horizontal="center" vertical="center" shrinkToFit="1"/>
    </xf>
    <xf numFmtId="0" fontId="23" fillId="2" borderId="9" xfId="0" applyFont="1" applyFill="1" applyBorder="1" applyAlignment="1">
      <alignment horizontal="center" vertical="center" wrapText="1" shrinkToFit="1"/>
    </xf>
    <xf numFmtId="0" fontId="23" fillId="2" borderId="8" xfId="0" applyFont="1" applyFill="1" applyBorder="1" applyAlignment="1">
      <alignment horizontal="center" vertical="center" wrapText="1" shrinkToFit="1"/>
    </xf>
    <xf numFmtId="0" fontId="21" fillId="2" borderId="8" xfId="0" applyFont="1" applyFill="1" applyBorder="1" applyAlignment="1">
      <alignment horizontal="center" vertical="center" wrapText="1" shrinkToFit="1"/>
    </xf>
    <xf numFmtId="0" fontId="21" fillId="2" borderId="9" xfId="0" applyFont="1" applyFill="1" applyBorder="1" applyAlignment="1">
      <alignment horizontal="center" vertical="center" wrapText="1" shrinkToFit="1"/>
    </xf>
    <xf numFmtId="0" fontId="12" fillId="2" borderId="0" xfId="0" applyFont="1" applyFill="1" applyAlignment="1">
      <alignment horizontal="center" vertical="center" wrapText="1"/>
    </xf>
    <xf numFmtId="0" fontId="5" fillId="2" borderId="0" xfId="0" applyFont="1" applyFill="1" applyAlignment="1">
      <alignment vertical="center" wrapText="1"/>
    </xf>
    <xf numFmtId="0" fontId="7" fillId="2" borderId="0" xfId="0" applyFont="1" applyFill="1" applyAlignment="1">
      <alignment horizontal="right" vertical="center" wrapText="1"/>
    </xf>
    <xf numFmtId="0" fontId="14" fillId="2" borderId="5" xfId="0" applyFont="1" applyFill="1" applyBorder="1" applyAlignment="1">
      <alignment horizontal="center" vertical="center" wrapText="1"/>
    </xf>
    <xf numFmtId="0" fontId="14" fillId="2" borderId="5" xfId="0" applyFont="1" applyFill="1" applyBorder="1" applyAlignment="1">
      <alignment horizontal="left" vertical="center" wrapText="1"/>
    </xf>
    <xf numFmtId="0" fontId="13" fillId="2" borderId="5" xfId="0" applyFont="1" applyFill="1" applyBorder="1" applyAlignment="1">
      <alignment horizontal="center" vertical="center" wrapText="1"/>
    </xf>
    <xf numFmtId="0" fontId="3" fillId="2" borderId="5" xfId="0" applyFont="1" applyFill="1" applyBorder="1" applyAlignment="1">
      <alignment horizontal="center" vertical="center" wrapText="1"/>
    </xf>
    <xf numFmtId="4" fontId="15" fillId="2" borderId="5" xfId="0" applyNumberFormat="1" applyFont="1" applyFill="1" applyBorder="1" applyAlignment="1">
      <alignment horizontal="center" vertical="center" shrinkToFit="1"/>
    </xf>
    <xf numFmtId="0" fontId="16" fillId="2" borderId="5" xfId="0" applyFont="1" applyFill="1" applyBorder="1" applyAlignment="1">
      <alignment horizontal="center" vertical="center" wrapText="1"/>
    </xf>
    <xf numFmtId="4" fontId="16" fillId="2" borderId="5" xfId="0" applyNumberFormat="1" applyFont="1" applyFill="1" applyBorder="1" applyAlignment="1">
      <alignment horizontal="center" vertical="center" wrapText="1"/>
    </xf>
    <xf numFmtId="0" fontId="4" fillId="0" borderId="0" xfId="0" applyFont="1" applyAlignment="1">
      <alignment horizontal="center" vertical="center" wrapText="1"/>
    </xf>
    <xf numFmtId="0" fontId="7" fillId="0" borderId="0" xfId="0" applyFont="1" applyAlignment="1">
      <alignment horizontal="right" vertical="center" wrapText="1"/>
    </xf>
    <xf numFmtId="0" fontId="2" fillId="0" borderId="0" xfId="0" applyFont="1" applyAlignment="1">
      <alignment horizontal="center"/>
    </xf>
    <xf numFmtId="0" fontId="1" fillId="2" borderId="1" xfId="0" applyFont="1" applyFill="1" applyBorder="1" applyAlignment="1">
      <alignment horizontal="center" vertical="center" wrapText="1"/>
    </xf>
    <xf numFmtId="4" fontId="1" fillId="2" borderId="1" xfId="0" applyNumberFormat="1" applyFont="1" applyFill="1" applyBorder="1" applyAlignment="1">
      <alignment horizontal="center" vertical="center" shrinkToFi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4" fontId="1" fillId="2" borderId="2" xfId="0" applyNumberFormat="1" applyFont="1" applyFill="1" applyBorder="1" applyAlignment="1">
      <alignment horizontal="center" vertical="center" wrapText="1"/>
    </xf>
    <xf numFmtId="4" fontId="1" fillId="2" borderId="3" xfId="0" applyNumberFormat="1" applyFont="1" applyFill="1" applyBorder="1" applyAlignment="1">
      <alignment horizontal="center" vertical="center" wrapText="1"/>
    </xf>
    <xf numFmtId="4" fontId="1" fillId="2" borderId="4" xfId="0" applyNumberFormat="1" applyFont="1" applyFill="1" applyBorder="1" applyAlignment="1">
      <alignment horizontal="center" vertical="center" wrapText="1"/>
    </xf>
    <xf numFmtId="0" fontId="1" fillId="2" borderId="1" xfId="0" applyFont="1" applyFill="1" applyBorder="1" applyAlignment="1">
      <alignment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3" xfId="0" applyFont="1" applyFill="1" applyBorder="1" applyAlignment="1">
      <alignment horizontal="center" vertical="center" wrapText="1"/>
    </xf>
  </cellXfs>
  <cellStyles count="1">
    <cellStyle name="常规"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45"/>
  <sheetViews>
    <sheetView workbookViewId="0">
      <pane ySplit="6" topLeftCell="A12" activePane="bottomLeft" state="frozen"/>
      <selection pane="bottomLeft" activeCell="B15" sqref="B15"/>
    </sheetView>
  </sheetViews>
  <sheetFormatPr defaultColWidth="10" defaultRowHeight="14"/>
  <cols>
    <col min="1" max="1" width="23.1796875" customWidth="1"/>
    <col min="2" max="2" width="9.26953125" style="68" customWidth="1"/>
    <col min="3" max="3" width="28.08984375" customWidth="1"/>
    <col min="4" max="4" width="8.453125" style="68" customWidth="1"/>
    <col min="5" max="5" width="9.7265625" customWidth="1"/>
  </cols>
  <sheetData>
    <row r="1" spans="1:4" ht="21.5" customHeight="1">
      <c r="A1" s="4" t="s">
        <v>0</v>
      </c>
      <c r="B1" s="69"/>
      <c r="C1" s="4"/>
      <c r="D1" s="69"/>
    </row>
    <row r="2" spans="1:4" ht="34.5" customHeight="1">
      <c r="A2" s="81" t="s">
        <v>1</v>
      </c>
      <c r="B2" s="82"/>
      <c r="C2" s="81"/>
      <c r="D2" s="82"/>
    </row>
    <row r="3" spans="1:4" ht="33.65" customHeight="1">
      <c r="A3" s="83" t="s">
        <v>2</v>
      </c>
      <c r="B3" s="84"/>
      <c r="C3" s="83"/>
      <c r="D3" s="84"/>
    </row>
    <row r="4" spans="1:4" ht="22.4" customHeight="1">
      <c r="D4" s="78" t="s">
        <v>3</v>
      </c>
    </row>
    <row r="5" spans="1:4" ht="22" customHeight="1">
      <c r="A5" s="85" t="s">
        <v>4</v>
      </c>
      <c r="B5" s="86"/>
      <c r="C5" s="85" t="s">
        <v>5</v>
      </c>
      <c r="D5" s="86"/>
    </row>
    <row r="6" spans="1:4" ht="22" customHeight="1">
      <c r="A6" s="7" t="s">
        <v>6</v>
      </c>
      <c r="B6" s="70" t="s">
        <v>7</v>
      </c>
      <c r="C6" s="7" t="s">
        <v>6</v>
      </c>
      <c r="D6" s="70" t="s">
        <v>7</v>
      </c>
    </row>
    <row r="7" spans="1:4" ht="22" customHeight="1">
      <c r="A7" s="46" t="s">
        <v>8</v>
      </c>
      <c r="B7" s="62">
        <v>2466.0700000000002</v>
      </c>
      <c r="C7" s="46" t="s">
        <v>9</v>
      </c>
      <c r="D7" s="62"/>
    </row>
    <row r="8" spans="1:4" ht="22" customHeight="1">
      <c r="A8" s="46" t="s">
        <v>10</v>
      </c>
      <c r="B8" s="62">
        <v>475</v>
      </c>
      <c r="C8" s="46" t="s">
        <v>11</v>
      </c>
      <c r="D8" s="62"/>
    </row>
    <row r="9" spans="1:4" ht="22" customHeight="1">
      <c r="A9" s="46" t="s">
        <v>12</v>
      </c>
      <c r="B9" s="62"/>
      <c r="C9" s="46" t="s">
        <v>13</v>
      </c>
      <c r="D9" s="62"/>
    </row>
    <row r="10" spans="1:4" ht="22" customHeight="1">
      <c r="A10" s="46" t="s">
        <v>14</v>
      </c>
      <c r="B10" s="62"/>
      <c r="C10" s="46" t="s">
        <v>15</v>
      </c>
      <c r="D10" s="62"/>
    </row>
    <row r="11" spans="1:4" ht="22" customHeight="1">
      <c r="A11" s="46" t="s">
        <v>16</v>
      </c>
      <c r="B11" s="62"/>
      <c r="C11" s="46" t="s">
        <v>17</v>
      </c>
      <c r="D11" s="62">
        <v>2607.42</v>
      </c>
    </row>
    <row r="12" spans="1:4" ht="22" customHeight="1">
      <c r="A12" s="46" t="s">
        <v>18</v>
      </c>
      <c r="B12" s="62"/>
      <c r="C12" s="46" t="s">
        <v>19</v>
      </c>
      <c r="D12" s="62"/>
    </row>
    <row r="13" spans="1:4" ht="22" customHeight="1">
      <c r="A13" s="46" t="s">
        <v>20</v>
      </c>
      <c r="B13" s="62"/>
      <c r="C13" s="46" t="s">
        <v>21</v>
      </c>
      <c r="D13" s="62"/>
    </row>
    <row r="14" spans="1:4" ht="22" customHeight="1">
      <c r="A14" s="46"/>
      <c r="B14" s="51"/>
      <c r="C14" s="46" t="s">
        <v>22</v>
      </c>
      <c r="D14" s="62">
        <v>274.52</v>
      </c>
    </row>
    <row r="15" spans="1:4" ht="22" customHeight="1">
      <c r="A15" s="46"/>
      <c r="B15" s="51"/>
      <c r="C15" s="46" t="s">
        <v>23</v>
      </c>
      <c r="D15" s="62"/>
    </row>
    <row r="16" spans="1:4" ht="22" customHeight="1">
      <c r="A16" s="46"/>
      <c r="B16" s="51"/>
      <c r="C16" s="46" t="s">
        <v>24</v>
      </c>
      <c r="D16" s="62">
        <v>59.13</v>
      </c>
    </row>
    <row r="17" spans="1:4" ht="22" customHeight="1">
      <c r="A17" s="46"/>
      <c r="B17" s="51"/>
      <c r="C17" s="46" t="s">
        <v>25</v>
      </c>
      <c r="D17" s="62"/>
    </row>
    <row r="18" spans="1:4" ht="22" customHeight="1">
      <c r="A18" s="46"/>
      <c r="B18" s="51"/>
      <c r="C18" s="46" t="s">
        <v>26</v>
      </c>
      <c r="D18" s="62"/>
    </row>
    <row r="19" spans="1:4" ht="22" customHeight="1">
      <c r="A19" s="46"/>
      <c r="B19" s="51"/>
      <c r="C19" s="46" t="s">
        <v>27</v>
      </c>
      <c r="D19" s="62"/>
    </row>
    <row r="20" spans="1:4" ht="22" customHeight="1">
      <c r="A20" s="46"/>
      <c r="B20" s="51"/>
      <c r="C20" s="46" t="s">
        <v>28</v>
      </c>
      <c r="D20" s="62"/>
    </row>
    <row r="21" spans="1:4" ht="22" customHeight="1">
      <c r="A21" s="46"/>
      <c r="B21" s="51"/>
      <c r="C21" s="46" t="s">
        <v>29</v>
      </c>
      <c r="D21" s="62"/>
    </row>
    <row r="22" spans="1:4" ht="22" customHeight="1">
      <c r="A22" s="46"/>
      <c r="B22" s="51"/>
      <c r="C22" s="46" t="s">
        <v>30</v>
      </c>
      <c r="D22" s="62"/>
    </row>
    <row r="23" spans="1:4" ht="22" customHeight="1">
      <c r="A23" s="46"/>
      <c r="B23" s="51"/>
      <c r="C23" s="46" t="s">
        <v>31</v>
      </c>
      <c r="D23" s="62"/>
    </row>
    <row r="24" spans="1:4" ht="22" customHeight="1">
      <c r="A24" s="46"/>
      <c r="B24" s="51"/>
      <c r="C24" s="46" t="s">
        <v>32</v>
      </c>
      <c r="D24" s="62"/>
    </row>
    <row r="25" spans="1:4" ht="22" customHeight="1">
      <c r="A25" s="46"/>
      <c r="B25" s="51"/>
      <c r="C25" s="46" t="s">
        <v>33</v>
      </c>
      <c r="D25" s="62"/>
    </row>
    <row r="26" spans="1:4" ht="22" customHeight="1">
      <c r="A26" s="46"/>
      <c r="B26" s="51"/>
      <c r="C26" s="46" t="s">
        <v>34</v>
      </c>
      <c r="D26" s="62"/>
    </row>
    <row r="27" spans="1:4" ht="22" customHeight="1">
      <c r="A27" s="46"/>
      <c r="B27" s="51"/>
      <c r="C27" s="46" t="s">
        <v>35</v>
      </c>
      <c r="D27" s="62"/>
    </row>
    <row r="28" spans="1:4" ht="22" customHeight="1">
      <c r="A28" s="46"/>
      <c r="B28" s="51"/>
      <c r="C28" s="46" t="s">
        <v>36</v>
      </c>
      <c r="D28" s="62"/>
    </row>
    <row r="29" spans="1:4" ht="22" customHeight="1">
      <c r="A29" s="46"/>
      <c r="B29" s="51"/>
      <c r="C29" s="46" t="s">
        <v>37</v>
      </c>
      <c r="D29" s="62"/>
    </row>
    <row r="30" spans="1:4" ht="22" customHeight="1">
      <c r="A30" s="46"/>
      <c r="B30" s="51"/>
      <c r="C30" s="46" t="s">
        <v>38</v>
      </c>
      <c r="D30" s="62"/>
    </row>
    <row r="31" spans="1:4" ht="22" customHeight="1">
      <c r="A31" s="46"/>
      <c r="B31" s="51"/>
      <c r="C31" s="46" t="s">
        <v>39</v>
      </c>
      <c r="D31" s="62"/>
    </row>
    <row r="32" spans="1:4" ht="22" customHeight="1">
      <c r="A32" s="46"/>
      <c r="B32" s="51"/>
      <c r="C32" s="46" t="s">
        <v>40</v>
      </c>
      <c r="D32" s="62"/>
    </row>
    <row r="33" spans="1:4" ht="22" customHeight="1">
      <c r="A33" s="46"/>
      <c r="B33" s="51"/>
      <c r="C33" s="46" t="s">
        <v>41</v>
      </c>
      <c r="D33" s="62"/>
    </row>
    <row r="34" spans="1:4" ht="22" customHeight="1">
      <c r="A34" s="46"/>
      <c r="B34" s="51"/>
      <c r="C34" s="46" t="s">
        <v>42</v>
      </c>
      <c r="D34" s="62"/>
    </row>
    <row r="35" spans="1:4" ht="22" customHeight="1">
      <c r="A35" s="46"/>
      <c r="B35" s="51"/>
      <c r="C35" s="46" t="s">
        <v>43</v>
      </c>
      <c r="D35" s="62"/>
    </row>
    <row r="36" spans="1:4" ht="22" customHeight="1">
      <c r="A36" s="46"/>
      <c r="B36" s="51"/>
      <c r="C36" s="46" t="s">
        <v>44</v>
      </c>
      <c r="D36" s="62"/>
    </row>
    <row r="37" spans="1:4" ht="22" customHeight="1">
      <c r="A37" s="46"/>
      <c r="B37" s="51"/>
      <c r="C37" s="45"/>
      <c r="D37" s="62"/>
    </row>
    <row r="38" spans="1:4" ht="22" customHeight="1">
      <c r="A38" s="46"/>
      <c r="B38" s="51"/>
      <c r="C38" s="46"/>
      <c r="D38" s="62"/>
    </row>
    <row r="39" spans="1:4" ht="22" customHeight="1">
      <c r="A39" s="64" t="s">
        <v>45</v>
      </c>
      <c r="B39" s="67">
        <f>SUM(B7:B38)</f>
        <v>2941.07</v>
      </c>
      <c r="C39" s="64" t="s">
        <v>46</v>
      </c>
      <c r="D39" s="67">
        <f>SUM(D7:D38)</f>
        <v>2941.07</v>
      </c>
    </row>
    <row r="40" spans="1:4" ht="22" customHeight="1">
      <c r="A40" s="75" t="s">
        <v>47</v>
      </c>
      <c r="B40" s="62"/>
      <c r="C40" s="5" t="s">
        <v>48</v>
      </c>
      <c r="D40" s="60"/>
    </row>
    <row r="41" spans="1:4" ht="22" customHeight="1">
      <c r="A41" s="75" t="s">
        <v>49</v>
      </c>
      <c r="B41" s="62"/>
      <c r="C41" s="45"/>
      <c r="D41" s="62"/>
    </row>
    <row r="42" spans="1:4" ht="22" customHeight="1">
      <c r="A42" s="75" t="s">
        <v>50</v>
      </c>
      <c r="B42" s="62"/>
      <c r="C42" s="45"/>
      <c r="D42" s="62"/>
    </row>
    <row r="43" spans="1:4" ht="22" customHeight="1">
      <c r="A43" s="75" t="s">
        <v>51</v>
      </c>
      <c r="B43" s="62"/>
      <c r="C43" s="46"/>
      <c r="D43" s="62"/>
    </row>
    <row r="44" spans="1:4" ht="22" customHeight="1">
      <c r="A44" s="75" t="s">
        <v>52</v>
      </c>
      <c r="B44" s="62"/>
      <c r="C44" s="46"/>
      <c r="D44" s="62"/>
    </row>
    <row r="45" spans="1:4" ht="22" customHeight="1">
      <c r="A45" s="79" t="s">
        <v>53</v>
      </c>
      <c r="B45" s="80">
        <f>SUM(B39)</f>
        <v>2941.07</v>
      </c>
      <c r="C45" s="79" t="s">
        <v>54</v>
      </c>
      <c r="D45" s="80">
        <f>D39</f>
        <v>2941.07</v>
      </c>
    </row>
  </sheetData>
  <mergeCells count="4">
    <mergeCell ref="A2:D2"/>
    <mergeCell ref="A3:D3"/>
    <mergeCell ref="A5:B5"/>
    <mergeCell ref="C5:D5"/>
  </mergeCells>
  <phoneticPr fontId="30" type="noConversion"/>
  <printOptions horizontalCentered="1"/>
  <pageMargins left="0.75138888888888899" right="0.39305555555555599" top="0.266666666666667" bottom="0.118055555555556" header="0" footer="0"/>
  <pageSetup paperSize="9" scale="75"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12"/>
  <sheetViews>
    <sheetView workbookViewId="0">
      <selection activeCell="I10" sqref="I10"/>
    </sheetView>
  </sheetViews>
  <sheetFormatPr defaultColWidth="9.08984375" defaultRowHeight="12.5"/>
  <cols>
    <col min="1" max="3" width="3.08984375" style="32" customWidth="1"/>
    <col min="4" max="4" width="19.08984375" style="32" customWidth="1"/>
    <col min="5" max="7" width="12.81640625" style="32" customWidth="1"/>
    <col min="8" max="8" width="9.7265625" style="32" customWidth="1"/>
    <col min="9" max="16384" width="9.08984375" style="32"/>
  </cols>
  <sheetData>
    <row r="1" spans="1:8" ht="12.75" customHeight="1">
      <c r="A1" s="105" t="s">
        <v>228</v>
      </c>
      <c r="B1" s="105"/>
      <c r="C1" s="105"/>
      <c r="D1" s="105"/>
      <c r="G1" s="36"/>
      <c r="H1" s="37"/>
    </row>
    <row r="2" spans="1:8" s="33" customFormat="1" ht="29" customHeight="1">
      <c r="A2" s="106" t="s">
        <v>229</v>
      </c>
      <c r="B2" s="106"/>
      <c r="C2" s="106"/>
      <c r="D2" s="106"/>
      <c r="E2" s="106"/>
      <c r="F2" s="106"/>
      <c r="G2" s="106"/>
      <c r="H2" s="37"/>
    </row>
    <row r="3" spans="1:8" ht="12.75" customHeight="1">
      <c r="G3" s="36"/>
      <c r="H3" s="37"/>
    </row>
    <row r="4" spans="1:8" ht="24" customHeight="1">
      <c r="A4" s="107" t="s">
        <v>57</v>
      </c>
      <c r="B4" s="107"/>
      <c r="C4" s="107"/>
      <c r="D4" s="107"/>
      <c r="G4" s="36" t="s">
        <v>230</v>
      </c>
      <c r="H4" s="37"/>
    </row>
    <row r="5" spans="1:8" ht="22" customHeight="1">
      <c r="A5" s="108" t="s">
        <v>87</v>
      </c>
      <c r="B5" s="108"/>
      <c r="C5" s="108"/>
      <c r="D5" s="108"/>
      <c r="E5" s="109" t="s">
        <v>231</v>
      </c>
      <c r="F5" s="109"/>
      <c r="G5" s="109"/>
      <c r="H5" s="37"/>
    </row>
    <row r="6" spans="1:8" ht="15.65" customHeight="1">
      <c r="A6" s="116" t="s">
        <v>232</v>
      </c>
      <c r="B6" s="115"/>
      <c r="C6" s="115"/>
      <c r="D6" s="113" t="s">
        <v>98</v>
      </c>
      <c r="E6" s="115" t="s">
        <v>64</v>
      </c>
      <c r="F6" s="115" t="s">
        <v>79</v>
      </c>
      <c r="G6" s="115" t="s">
        <v>80</v>
      </c>
      <c r="H6" s="37"/>
    </row>
    <row r="7" spans="1:8" ht="15.65" customHeight="1">
      <c r="A7" s="116"/>
      <c r="B7" s="115"/>
      <c r="C7" s="115"/>
      <c r="D7" s="113"/>
      <c r="E7" s="115"/>
      <c r="F7" s="115"/>
      <c r="G7" s="115"/>
      <c r="H7" s="37"/>
    </row>
    <row r="8" spans="1:8" ht="15.65" customHeight="1">
      <c r="A8" s="117"/>
      <c r="B8" s="118"/>
      <c r="C8" s="118"/>
      <c r="D8" s="114"/>
      <c r="E8" s="115"/>
      <c r="F8" s="115"/>
      <c r="G8" s="115"/>
      <c r="H8" s="37"/>
    </row>
    <row r="9" spans="1:8" ht="26" customHeight="1">
      <c r="A9" s="110" t="s">
        <v>233</v>
      </c>
      <c r="B9" s="111"/>
      <c r="C9" s="111"/>
      <c r="D9" s="111"/>
      <c r="E9" s="38" t="s">
        <v>234</v>
      </c>
      <c r="F9" s="38" t="s">
        <v>235</v>
      </c>
      <c r="G9" s="38" t="s">
        <v>236</v>
      </c>
      <c r="H9" s="37"/>
    </row>
    <row r="10" spans="1:8" ht="26" customHeight="1">
      <c r="A10" s="110" t="s">
        <v>64</v>
      </c>
      <c r="B10" s="111"/>
      <c r="C10" s="111"/>
      <c r="D10" s="111"/>
      <c r="E10" s="39"/>
      <c r="F10" s="39"/>
      <c r="G10" s="39"/>
      <c r="H10" s="37"/>
    </row>
    <row r="11" spans="1:8" s="34" customFormat="1" ht="15.65" customHeight="1">
      <c r="A11" s="112" t="s">
        <v>205</v>
      </c>
      <c r="B11" s="112"/>
      <c r="C11" s="112"/>
      <c r="D11" s="112"/>
      <c r="E11" s="112"/>
      <c r="F11" s="112"/>
      <c r="G11" s="112"/>
      <c r="H11" s="37"/>
    </row>
    <row r="12" spans="1:8" s="35" customFormat="1" ht="12" customHeight="1">
      <c r="H12" s="37"/>
    </row>
  </sheetData>
  <mergeCells count="13">
    <mergeCell ref="A9:D9"/>
    <mergeCell ref="A10:D10"/>
    <mergeCell ref="A11:G11"/>
    <mergeCell ref="D6:D8"/>
    <mergeCell ref="E6:E8"/>
    <mergeCell ref="F6:F8"/>
    <mergeCell ref="G6:G8"/>
    <mergeCell ref="A6:C8"/>
    <mergeCell ref="A1:D1"/>
    <mergeCell ref="A2:G2"/>
    <mergeCell ref="A4:D4"/>
    <mergeCell ref="A5:D5"/>
    <mergeCell ref="E5:G5"/>
  </mergeCells>
  <phoneticPr fontId="30" type="noConversion"/>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77"/>
  <sheetViews>
    <sheetView workbookViewId="0">
      <pane xSplit="5" ySplit="4" topLeftCell="F43" activePane="bottomRight" state="frozen"/>
      <selection pane="topRight"/>
      <selection pane="bottomLeft"/>
      <selection pane="bottomRight" activeCell="D42" sqref="D42:D52"/>
    </sheetView>
  </sheetViews>
  <sheetFormatPr defaultColWidth="9" defaultRowHeight="14"/>
  <cols>
    <col min="1" max="1" width="7.1796875" style="20" customWidth="1"/>
    <col min="2" max="2" width="8" style="20" customWidth="1"/>
    <col min="3" max="3" width="4.81640625" style="20" customWidth="1"/>
    <col min="4" max="4" width="13.26953125" style="20" customWidth="1"/>
    <col min="5" max="5" width="9" style="20"/>
    <col min="6" max="6" width="14.36328125" style="20" customWidth="1"/>
    <col min="7" max="7" width="9" style="20"/>
    <col min="8" max="8" width="8.36328125" style="20" customWidth="1"/>
    <col min="9" max="9" width="9" style="20"/>
    <col min="10" max="10" width="33.08984375" style="20" customWidth="1"/>
    <col min="11" max="11" width="5.7265625" style="20" customWidth="1"/>
    <col min="12" max="12" width="6.26953125" style="20" customWidth="1"/>
    <col min="13" max="13" width="6.1796875" style="20" customWidth="1"/>
    <col min="14" max="16384" width="9" style="20"/>
  </cols>
  <sheetData>
    <row r="1" spans="1:13">
      <c r="A1" s="21" t="s">
        <v>237</v>
      </c>
      <c r="B1" s="21"/>
      <c r="C1" s="21"/>
      <c r="D1" s="21"/>
      <c r="F1" s="21"/>
      <c r="G1" s="21"/>
      <c r="L1" s="21"/>
    </row>
    <row r="2" spans="1:13" ht="24">
      <c r="A2" s="119" t="s">
        <v>238</v>
      </c>
      <c r="B2" s="119"/>
      <c r="C2" s="119"/>
      <c r="D2" s="119"/>
      <c r="E2" s="119"/>
      <c r="F2" s="119"/>
      <c r="G2" s="119"/>
      <c r="H2" s="119"/>
      <c r="I2" s="119"/>
      <c r="J2" s="119"/>
      <c r="K2" s="119"/>
      <c r="L2" s="119"/>
      <c r="M2" s="119"/>
    </row>
    <row r="3" spans="1:13">
      <c r="A3" s="120" t="s">
        <v>57</v>
      </c>
      <c r="B3" s="120"/>
      <c r="C3" s="120"/>
      <c r="D3" s="120"/>
      <c r="E3" s="120"/>
      <c r="F3" s="120"/>
      <c r="G3" s="120"/>
      <c r="H3" s="120"/>
      <c r="I3" s="120"/>
      <c r="J3" s="120"/>
      <c r="K3" s="120"/>
      <c r="L3" s="120"/>
      <c r="M3" s="120"/>
    </row>
    <row r="4" spans="1:13">
      <c r="A4" s="21"/>
      <c r="B4" s="21"/>
      <c r="C4" s="21"/>
      <c r="D4" s="21"/>
      <c r="F4" s="21"/>
      <c r="G4" s="21"/>
      <c r="K4" s="121" t="s">
        <v>230</v>
      </c>
      <c r="L4" s="121"/>
      <c r="M4" s="121"/>
    </row>
    <row r="5" spans="1:13" s="17" customFormat="1" ht="24" customHeight="1">
      <c r="A5" s="124" t="s">
        <v>239</v>
      </c>
      <c r="B5" s="124" t="s">
        <v>240</v>
      </c>
      <c r="C5" s="122" t="s">
        <v>241</v>
      </c>
      <c r="D5" s="122" t="s">
        <v>242</v>
      </c>
      <c r="E5" s="122" t="s">
        <v>243</v>
      </c>
      <c r="F5" s="122"/>
      <c r="G5" s="122"/>
      <c r="H5" s="122"/>
      <c r="I5" s="122"/>
      <c r="J5" s="123"/>
      <c r="K5" s="122"/>
      <c r="L5" s="122"/>
      <c r="M5" s="122"/>
    </row>
    <row r="6" spans="1:13" s="17" customFormat="1" ht="56" customHeight="1">
      <c r="A6" s="124"/>
      <c r="B6" s="124"/>
      <c r="C6" s="122"/>
      <c r="D6" s="122"/>
      <c r="E6" s="22" t="s">
        <v>244</v>
      </c>
      <c r="F6" s="22" t="s">
        <v>245</v>
      </c>
      <c r="G6" s="22" t="s">
        <v>246</v>
      </c>
      <c r="H6" s="22" t="s">
        <v>247</v>
      </c>
      <c r="I6" s="22" t="s">
        <v>248</v>
      </c>
      <c r="J6" s="25" t="s">
        <v>249</v>
      </c>
      <c r="K6" s="22" t="s">
        <v>250</v>
      </c>
      <c r="L6" s="22" t="s">
        <v>251</v>
      </c>
      <c r="M6" s="22" t="s">
        <v>252</v>
      </c>
    </row>
    <row r="7" spans="1:13" s="18" customFormat="1" ht="22" customHeight="1">
      <c r="A7" s="125">
        <v>147001</v>
      </c>
      <c r="B7" s="125" t="s">
        <v>253</v>
      </c>
      <c r="C7" s="126">
        <v>300</v>
      </c>
      <c r="D7" s="127" t="s">
        <v>254</v>
      </c>
      <c r="E7" s="127" t="s">
        <v>255</v>
      </c>
      <c r="F7" s="23" t="s">
        <v>256</v>
      </c>
      <c r="G7" s="23" t="s">
        <v>257</v>
      </c>
      <c r="H7" s="23">
        <v>300</v>
      </c>
      <c r="I7" s="23" t="s">
        <v>258</v>
      </c>
      <c r="J7" s="26" t="s">
        <v>259</v>
      </c>
      <c r="K7" s="23" t="s">
        <v>260</v>
      </c>
      <c r="L7" s="23" t="s">
        <v>261</v>
      </c>
      <c r="M7" s="23">
        <v>20</v>
      </c>
    </row>
    <row r="8" spans="1:13" s="18" customFormat="1" ht="22" customHeight="1">
      <c r="A8" s="125"/>
      <c r="B8" s="125"/>
      <c r="C8" s="126"/>
      <c r="D8" s="127"/>
      <c r="E8" s="127"/>
      <c r="F8" s="23" t="s">
        <v>262</v>
      </c>
      <c r="G8" s="23" t="s">
        <v>263</v>
      </c>
      <c r="H8" s="23"/>
      <c r="I8" s="23"/>
      <c r="J8" s="26"/>
      <c r="K8" s="23"/>
      <c r="L8" s="23"/>
      <c r="M8" s="23"/>
    </row>
    <row r="9" spans="1:13" s="18" customFormat="1" ht="22" customHeight="1">
      <c r="A9" s="125"/>
      <c r="B9" s="125"/>
      <c r="C9" s="126"/>
      <c r="D9" s="127"/>
      <c r="E9" s="127"/>
      <c r="F9" s="23" t="s">
        <v>264</v>
      </c>
      <c r="G9" s="23" t="s">
        <v>263</v>
      </c>
      <c r="H9" s="23"/>
      <c r="I9" s="23"/>
      <c r="J9" s="26"/>
      <c r="K9" s="23"/>
      <c r="L9" s="23"/>
      <c r="M9" s="23"/>
    </row>
    <row r="10" spans="1:13" s="18" customFormat="1" ht="22" customHeight="1">
      <c r="A10" s="125"/>
      <c r="B10" s="125"/>
      <c r="C10" s="126"/>
      <c r="D10" s="127"/>
      <c r="E10" s="127" t="s">
        <v>265</v>
      </c>
      <c r="F10" s="23" t="s">
        <v>266</v>
      </c>
      <c r="G10" s="23" t="s">
        <v>267</v>
      </c>
      <c r="H10" s="23">
        <v>1650</v>
      </c>
      <c r="I10" s="23" t="s">
        <v>268</v>
      </c>
      <c r="J10" s="26" t="s">
        <v>269</v>
      </c>
      <c r="K10" s="23" t="s">
        <v>270</v>
      </c>
      <c r="L10" s="23" t="s">
        <v>271</v>
      </c>
      <c r="M10" s="23">
        <v>15</v>
      </c>
    </row>
    <row r="11" spans="1:13" s="18" customFormat="1" ht="22" customHeight="1">
      <c r="A11" s="125"/>
      <c r="B11" s="125"/>
      <c r="C11" s="126"/>
      <c r="D11" s="127"/>
      <c r="E11" s="127"/>
      <c r="F11" s="23" t="s">
        <v>272</v>
      </c>
      <c r="G11" s="23" t="s">
        <v>273</v>
      </c>
      <c r="H11" s="23">
        <v>95</v>
      </c>
      <c r="I11" s="23">
        <v>95</v>
      </c>
      <c r="J11" s="26" t="s">
        <v>274</v>
      </c>
      <c r="K11" s="23" t="s">
        <v>275</v>
      </c>
      <c r="L11" s="23" t="s">
        <v>271</v>
      </c>
      <c r="M11" s="23">
        <v>15</v>
      </c>
    </row>
    <row r="12" spans="1:13" s="18" customFormat="1" ht="22" customHeight="1">
      <c r="A12" s="125"/>
      <c r="B12" s="125"/>
      <c r="C12" s="126"/>
      <c r="D12" s="127"/>
      <c r="E12" s="127"/>
      <c r="F12" s="23" t="s">
        <v>276</v>
      </c>
      <c r="G12" s="23" t="s">
        <v>277</v>
      </c>
      <c r="H12" s="23" t="s">
        <v>278</v>
      </c>
      <c r="I12" s="23" t="s">
        <v>279</v>
      </c>
      <c r="J12" s="26" t="s">
        <v>280</v>
      </c>
      <c r="K12" s="23" t="s">
        <v>281</v>
      </c>
      <c r="L12" s="23" t="s">
        <v>282</v>
      </c>
      <c r="M12" s="23">
        <v>10</v>
      </c>
    </row>
    <row r="13" spans="1:13" s="18" customFormat="1" ht="22" customHeight="1">
      <c r="A13" s="125"/>
      <c r="B13" s="125"/>
      <c r="C13" s="126"/>
      <c r="D13" s="127"/>
      <c r="E13" s="127" t="s">
        <v>283</v>
      </c>
      <c r="F13" s="23" t="s">
        <v>284</v>
      </c>
      <c r="G13" s="23" t="s">
        <v>263</v>
      </c>
      <c r="H13" s="23"/>
      <c r="I13" s="23"/>
      <c r="J13" s="26"/>
      <c r="K13" s="23"/>
      <c r="L13" s="23"/>
      <c r="M13" s="23"/>
    </row>
    <row r="14" spans="1:13" s="18" customFormat="1" ht="22" customHeight="1">
      <c r="A14" s="125"/>
      <c r="B14" s="125"/>
      <c r="C14" s="126"/>
      <c r="D14" s="127"/>
      <c r="E14" s="127"/>
      <c r="F14" s="127" t="s">
        <v>285</v>
      </c>
      <c r="G14" s="23" t="s">
        <v>286</v>
      </c>
      <c r="H14" s="23" t="s">
        <v>287</v>
      </c>
      <c r="I14" s="23" t="s">
        <v>288</v>
      </c>
      <c r="J14" s="26" t="s">
        <v>289</v>
      </c>
      <c r="K14" s="23" t="s">
        <v>281</v>
      </c>
      <c r="L14" s="23" t="s">
        <v>290</v>
      </c>
      <c r="M14" s="23">
        <v>5</v>
      </c>
    </row>
    <row r="15" spans="1:13" s="18" customFormat="1" ht="22" customHeight="1">
      <c r="A15" s="125"/>
      <c r="B15" s="125"/>
      <c r="C15" s="126"/>
      <c r="D15" s="127"/>
      <c r="E15" s="127"/>
      <c r="F15" s="127"/>
      <c r="G15" s="23" t="s">
        <v>291</v>
      </c>
      <c r="H15" s="23" t="s">
        <v>292</v>
      </c>
      <c r="I15" s="23" t="s">
        <v>293</v>
      </c>
      <c r="J15" s="26" t="s">
        <v>294</v>
      </c>
      <c r="K15" s="23" t="s">
        <v>281</v>
      </c>
      <c r="L15" s="23" t="s">
        <v>290</v>
      </c>
      <c r="M15" s="23">
        <v>5</v>
      </c>
    </row>
    <row r="16" spans="1:13" s="18" customFormat="1" ht="22" customHeight="1">
      <c r="A16" s="125"/>
      <c r="B16" s="125"/>
      <c r="C16" s="126"/>
      <c r="D16" s="127"/>
      <c r="E16" s="127"/>
      <c r="F16" s="23" t="s">
        <v>295</v>
      </c>
      <c r="G16" s="23" t="s">
        <v>296</v>
      </c>
      <c r="H16" s="23" t="s">
        <v>297</v>
      </c>
      <c r="I16" s="23" t="s">
        <v>298</v>
      </c>
      <c r="J16" s="26" t="s">
        <v>299</v>
      </c>
      <c r="K16" s="23" t="s">
        <v>281</v>
      </c>
      <c r="L16" s="23" t="s">
        <v>290</v>
      </c>
      <c r="M16" s="23">
        <v>5</v>
      </c>
    </row>
    <row r="17" spans="1:13" s="18" customFormat="1" ht="22" customHeight="1">
      <c r="A17" s="125"/>
      <c r="B17" s="125"/>
      <c r="C17" s="126"/>
      <c r="D17" s="127"/>
      <c r="E17" s="127"/>
      <c r="F17" s="23" t="s">
        <v>300</v>
      </c>
      <c r="G17" s="23" t="s">
        <v>301</v>
      </c>
      <c r="H17" s="23" t="s">
        <v>297</v>
      </c>
      <c r="I17" s="23" t="s">
        <v>302</v>
      </c>
      <c r="J17" s="26" t="s">
        <v>303</v>
      </c>
      <c r="K17" s="23" t="s">
        <v>281</v>
      </c>
      <c r="L17" s="23" t="s">
        <v>290</v>
      </c>
      <c r="M17" s="23">
        <v>5</v>
      </c>
    </row>
    <row r="18" spans="1:13" s="18" customFormat="1" ht="22" customHeight="1">
      <c r="A18" s="125"/>
      <c r="B18" s="125"/>
      <c r="C18" s="126"/>
      <c r="D18" s="127"/>
      <c r="E18" s="23" t="s">
        <v>304</v>
      </c>
      <c r="F18" s="23" t="s">
        <v>305</v>
      </c>
      <c r="G18" s="23" t="s">
        <v>306</v>
      </c>
      <c r="H18" s="23">
        <v>90</v>
      </c>
      <c r="I18" s="23" t="s">
        <v>307</v>
      </c>
      <c r="J18" s="26" t="s">
        <v>308</v>
      </c>
      <c r="K18" s="23" t="s">
        <v>275</v>
      </c>
      <c r="L18" s="23" t="s">
        <v>271</v>
      </c>
      <c r="M18" s="23">
        <v>10</v>
      </c>
    </row>
    <row r="19" spans="1:13" s="18" customFormat="1" ht="28" customHeight="1">
      <c r="A19" s="125">
        <v>147001</v>
      </c>
      <c r="B19" s="125" t="s">
        <v>309</v>
      </c>
      <c r="C19" s="126">
        <v>70</v>
      </c>
      <c r="D19" s="128" t="s">
        <v>310</v>
      </c>
      <c r="E19" s="127" t="s">
        <v>255</v>
      </c>
      <c r="F19" s="23" t="s">
        <v>256</v>
      </c>
      <c r="G19" s="23" t="s">
        <v>257</v>
      </c>
      <c r="H19" s="23">
        <v>70</v>
      </c>
      <c r="I19" s="23" t="s">
        <v>311</v>
      </c>
      <c r="J19" s="26" t="s">
        <v>259</v>
      </c>
      <c r="K19" s="23" t="s">
        <v>260</v>
      </c>
      <c r="L19" s="23" t="s">
        <v>261</v>
      </c>
      <c r="M19" s="23">
        <v>20</v>
      </c>
    </row>
    <row r="20" spans="1:13" s="18" customFormat="1" ht="20" customHeight="1">
      <c r="A20" s="125"/>
      <c r="B20" s="125"/>
      <c r="C20" s="126"/>
      <c r="D20" s="128"/>
      <c r="E20" s="127"/>
      <c r="F20" s="23" t="s">
        <v>262</v>
      </c>
      <c r="G20" s="23" t="s">
        <v>263</v>
      </c>
      <c r="H20" s="23"/>
      <c r="I20" s="23"/>
      <c r="J20" s="26"/>
      <c r="K20" s="23"/>
      <c r="L20" s="23"/>
      <c r="M20" s="23"/>
    </row>
    <row r="21" spans="1:13" s="18" customFormat="1" ht="20" customHeight="1">
      <c r="A21" s="125"/>
      <c r="B21" s="125"/>
      <c r="C21" s="126"/>
      <c r="D21" s="128"/>
      <c r="E21" s="127"/>
      <c r="F21" s="23" t="s">
        <v>264</v>
      </c>
      <c r="G21" s="23" t="s">
        <v>263</v>
      </c>
      <c r="H21" s="23"/>
      <c r="I21" s="23"/>
      <c r="J21" s="26"/>
      <c r="K21" s="23"/>
      <c r="L21" s="23"/>
      <c r="M21" s="23"/>
    </row>
    <row r="22" spans="1:13" s="18" customFormat="1" ht="20" customHeight="1">
      <c r="A22" s="125"/>
      <c r="B22" s="125"/>
      <c r="C22" s="126"/>
      <c r="D22" s="128"/>
      <c r="E22" s="127" t="s">
        <v>265</v>
      </c>
      <c r="F22" s="23" t="s">
        <v>266</v>
      </c>
      <c r="G22" s="23" t="s">
        <v>267</v>
      </c>
      <c r="H22" s="23">
        <v>1650</v>
      </c>
      <c r="I22" s="23" t="s">
        <v>312</v>
      </c>
      <c r="J22" s="26" t="s">
        <v>269</v>
      </c>
      <c r="K22" s="23" t="s">
        <v>270</v>
      </c>
      <c r="L22" s="23" t="s">
        <v>271</v>
      </c>
      <c r="M22" s="23">
        <v>15</v>
      </c>
    </row>
    <row r="23" spans="1:13" s="18" customFormat="1" ht="20" customHeight="1">
      <c r="A23" s="125"/>
      <c r="B23" s="125"/>
      <c r="C23" s="126"/>
      <c r="D23" s="128"/>
      <c r="E23" s="127"/>
      <c r="F23" s="23" t="s">
        <v>272</v>
      </c>
      <c r="G23" s="23" t="s">
        <v>313</v>
      </c>
      <c r="H23" s="23">
        <v>90</v>
      </c>
      <c r="I23" s="23" t="s">
        <v>314</v>
      </c>
      <c r="J23" s="26" t="s">
        <v>315</v>
      </c>
      <c r="K23" s="23" t="s">
        <v>275</v>
      </c>
      <c r="L23" s="23" t="s">
        <v>271</v>
      </c>
      <c r="M23" s="23">
        <v>15</v>
      </c>
    </row>
    <row r="24" spans="1:13" s="18" customFormat="1" ht="20" customHeight="1">
      <c r="A24" s="125"/>
      <c r="B24" s="125"/>
      <c r="C24" s="126"/>
      <c r="D24" s="128"/>
      <c r="E24" s="127"/>
      <c r="F24" s="23" t="s">
        <v>276</v>
      </c>
      <c r="G24" s="23" t="s">
        <v>316</v>
      </c>
      <c r="H24" s="23" t="s">
        <v>278</v>
      </c>
      <c r="I24" s="23" t="s">
        <v>317</v>
      </c>
      <c r="J24" s="26" t="s">
        <v>318</v>
      </c>
      <c r="K24" s="23" t="s">
        <v>281</v>
      </c>
      <c r="L24" s="23" t="s">
        <v>282</v>
      </c>
      <c r="M24" s="23">
        <v>10</v>
      </c>
    </row>
    <row r="25" spans="1:13" s="18" customFormat="1" ht="20" customHeight="1">
      <c r="A25" s="125"/>
      <c r="B25" s="125"/>
      <c r="C25" s="126"/>
      <c r="D25" s="128"/>
      <c r="E25" s="127" t="s">
        <v>283</v>
      </c>
      <c r="F25" s="23" t="s">
        <v>284</v>
      </c>
      <c r="G25" s="23" t="s">
        <v>263</v>
      </c>
      <c r="H25" s="23"/>
      <c r="I25" s="23"/>
      <c r="J25" s="26"/>
      <c r="K25" s="23"/>
      <c r="L25" s="23"/>
      <c r="M25" s="23"/>
    </row>
    <row r="26" spans="1:13" s="18" customFormat="1" ht="20" customHeight="1">
      <c r="A26" s="125"/>
      <c r="B26" s="125"/>
      <c r="C26" s="126"/>
      <c r="D26" s="128"/>
      <c r="E26" s="127"/>
      <c r="F26" s="127" t="s">
        <v>285</v>
      </c>
      <c r="G26" s="23" t="s">
        <v>286</v>
      </c>
      <c r="H26" s="23" t="s">
        <v>287</v>
      </c>
      <c r="I26" s="23" t="s">
        <v>288</v>
      </c>
      <c r="J26" s="26" t="s">
        <v>289</v>
      </c>
      <c r="K26" s="23" t="s">
        <v>281</v>
      </c>
      <c r="L26" s="23" t="s">
        <v>290</v>
      </c>
      <c r="M26" s="23">
        <v>5</v>
      </c>
    </row>
    <row r="27" spans="1:13" s="18" customFormat="1" ht="20" customHeight="1">
      <c r="A27" s="125"/>
      <c r="B27" s="125"/>
      <c r="C27" s="126"/>
      <c r="D27" s="128"/>
      <c r="E27" s="127"/>
      <c r="F27" s="127"/>
      <c r="G27" s="23" t="s">
        <v>291</v>
      </c>
      <c r="H27" s="23" t="s">
        <v>292</v>
      </c>
      <c r="I27" s="23" t="s">
        <v>293</v>
      </c>
      <c r="J27" s="26" t="s">
        <v>294</v>
      </c>
      <c r="K27" s="23" t="s">
        <v>281</v>
      </c>
      <c r="L27" s="23" t="s">
        <v>290</v>
      </c>
      <c r="M27" s="23">
        <v>5</v>
      </c>
    </row>
    <row r="28" spans="1:13" s="18" customFormat="1" ht="20" customHeight="1">
      <c r="A28" s="125"/>
      <c r="B28" s="125"/>
      <c r="C28" s="126"/>
      <c r="D28" s="128"/>
      <c r="E28" s="127"/>
      <c r="F28" s="23" t="s">
        <v>295</v>
      </c>
      <c r="G28" s="23" t="s">
        <v>296</v>
      </c>
      <c r="H28" s="23" t="s">
        <v>297</v>
      </c>
      <c r="I28" s="23" t="s">
        <v>298</v>
      </c>
      <c r="J28" s="26" t="s">
        <v>299</v>
      </c>
      <c r="K28" s="23" t="s">
        <v>281</v>
      </c>
      <c r="L28" s="23" t="s">
        <v>290</v>
      </c>
      <c r="M28" s="23">
        <v>5</v>
      </c>
    </row>
    <row r="29" spans="1:13" s="18" customFormat="1" ht="20" customHeight="1">
      <c r="A29" s="125"/>
      <c r="B29" s="125"/>
      <c r="C29" s="126"/>
      <c r="D29" s="128"/>
      <c r="E29" s="127"/>
      <c r="F29" s="23" t="s">
        <v>300</v>
      </c>
      <c r="G29" s="23" t="s">
        <v>301</v>
      </c>
      <c r="H29" s="23" t="s">
        <v>297</v>
      </c>
      <c r="I29" s="23" t="s">
        <v>302</v>
      </c>
      <c r="J29" s="26" t="s">
        <v>303</v>
      </c>
      <c r="K29" s="23" t="s">
        <v>281</v>
      </c>
      <c r="L29" s="23" t="s">
        <v>290</v>
      </c>
      <c r="M29" s="23">
        <v>5</v>
      </c>
    </row>
    <row r="30" spans="1:13" s="18" customFormat="1" ht="20" customHeight="1">
      <c r="A30" s="125"/>
      <c r="B30" s="125"/>
      <c r="C30" s="126"/>
      <c r="D30" s="128"/>
      <c r="E30" s="23" t="s">
        <v>304</v>
      </c>
      <c r="F30" s="23" t="s">
        <v>305</v>
      </c>
      <c r="G30" s="23" t="s">
        <v>319</v>
      </c>
      <c r="H30" s="23">
        <v>90</v>
      </c>
      <c r="I30" s="23" t="s">
        <v>320</v>
      </c>
      <c r="J30" s="26" t="s">
        <v>321</v>
      </c>
      <c r="K30" s="23" t="s">
        <v>275</v>
      </c>
      <c r="L30" s="23" t="s">
        <v>271</v>
      </c>
      <c r="M30" s="23">
        <v>10</v>
      </c>
    </row>
    <row r="31" spans="1:13" s="18" customFormat="1" ht="30" customHeight="1">
      <c r="A31" s="125">
        <v>147001</v>
      </c>
      <c r="B31" s="125" t="s">
        <v>322</v>
      </c>
      <c r="C31" s="126">
        <v>275</v>
      </c>
      <c r="D31" s="128" t="s">
        <v>323</v>
      </c>
      <c r="E31" s="127" t="s">
        <v>255</v>
      </c>
      <c r="F31" s="23" t="s">
        <v>256</v>
      </c>
      <c r="G31" s="23" t="s">
        <v>257</v>
      </c>
      <c r="H31" s="23">
        <v>275</v>
      </c>
      <c r="I31" s="23" t="s">
        <v>324</v>
      </c>
      <c r="J31" s="26" t="s">
        <v>325</v>
      </c>
      <c r="K31" s="23" t="s">
        <v>260</v>
      </c>
      <c r="L31" s="23" t="s">
        <v>261</v>
      </c>
      <c r="M31" s="23">
        <v>20</v>
      </c>
    </row>
    <row r="32" spans="1:13" s="18" customFormat="1" ht="30" customHeight="1">
      <c r="A32" s="125"/>
      <c r="B32" s="125"/>
      <c r="C32" s="126"/>
      <c r="D32" s="128"/>
      <c r="E32" s="127"/>
      <c r="F32" s="23" t="s">
        <v>262</v>
      </c>
      <c r="G32" s="23" t="s">
        <v>263</v>
      </c>
      <c r="H32" s="23"/>
      <c r="I32" s="23"/>
      <c r="J32" s="26"/>
      <c r="K32" s="23"/>
      <c r="L32" s="23"/>
      <c r="M32" s="23"/>
    </row>
    <row r="33" spans="1:13" s="18" customFormat="1" ht="30" customHeight="1">
      <c r="A33" s="125"/>
      <c r="B33" s="125"/>
      <c r="C33" s="126"/>
      <c r="D33" s="128"/>
      <c r="E33" s="127"/>
      <c r="F33" s="23" t="s">
        <v>264</v>
      </c>
      <c r="G33" s="23" t="s">
        <v>263</v>
      </c>
      <c r="H33" s="23"/>
      <c r="I33" s="23"/>
      <c r="J33" s="26"/>
      <c r="K33" s="23"/>
      <c r="L33" s="23"/>
      <c r="M33" s="23"/>
    </row>
    <row r="34" spans="1:13" s="18" customFormat="1" ht="30" customHeight="1">
      <c r="A34" s="125"/>
      <c r="B34" s="125"/>
      <c r="C34" s="126"/>
      <c r="D34" s="128"/>
      <c r="E34" s="127" t="s">
        <v>265</v>
      </c>
      <c r="F34" s="23" t="s">
        <v>266</v>
      </c>
      <c r="G34" s="23" t="s">
        <v>326</v>
      </c>
      <c r="H34" s="23">
        <v>3000</v>
      </c>
      <c r="I34" s="23" t="s">
        <v>327</v>
      </c>
      <c r="J34" s="26" t="s">
        <v>328</v>
      </c>
      <c r="K34" s="23" t="s">
        <v>270</v>
      </c>
      <c r="L34" s="23" t="s">
        <v>271</v>
      </c>
      <c r="M34" s="23">
        <v>15</v>
      </c>
    </row>
    <row r="35" spans="1:13" s="18" customFormat="1" ht="30" customHeight="1">
      <c r="A35" s="125"/>
      <c r="B35" s="125"/>
      <c r="C35" s="126"/>
      <c r="D35" s="128"/>
      <c r="E35" s="127"/>
      <c r="F35" s="23" t="s">
        <v>272</v>
      </c>
      <c r="G35" s="23" t="s">
        <v>329</v>
      </c>
      <c r="H35" s="23">
        <v>90</v>
      </c>
      <c r="I35" s="23" t="s">
        <v>330</v>
      </c>
      <c r="J35" s="26" t="s">
        <v>331</v>
      </c>
      <c r="K35" s="23" t="s">
        <v>275</v>
      </c>
      <c r="L35" s="23" t="s">
        <v>271</v>
      </c>
      <c r="M35" s="23">
        <v>15</v>
      </c>
    </row>
    <row r="36" spans="1:13" s="18" customFormat="1" ht="30" customHeight="1">
      <c r="A36" s="125"/>
      <c r="B36" s="125"/>
      <c r="C36" s="126"/>
      <c r="D36" s="128"/>
      <c r="E36" s="127"/>
      <c r="F36" s="23" t="s">
        <v>276</v>
      </c>
      <c r="G36" s="23" t="s">
        <v>332</v>
      </c>
      <c r="H36" s="23" t="s">
        <v>278</v>
      </c>
      <c r="I36" s="23" t="s">
        <v>333</v>
      </c>
      <c r="J36" s="26" t="s">
        <v>334</v>
      </c>
      <c r="K36" s="23" t="s">
        <v>281</v>
      </c>
      <c r="L36" s="23" t="s">
        <v>282</v>
      </c>
      <c r="M36" s="23">
        <v>10</v>
      </c>
    </row>
    <row r="37" spans="1:13" s="18" customFormat="1" ht="30" customHeight="1">
      <c r="A37" s="125"/>
      <c r="B37" s="125"/>
      <c r="C37" s="126"/>
      <c r="D37" s="128"/>
      <c r="E37" s="127" t="s">
        <v>283</v>
      </c>
      <c r="F37" s="23" t="s">
        <v>284</v>
      </c>
      <c r="G37" s="23" t="s">
        <v>263</v>
      </c>
      <c r="H37" s="23"/>
      <c r="I37" s="23"/>
      <c r="J37" s="26"/>
      <c r="K37" s="23"/>
      <c r="L37" s="23"/>
      <c r="M37" s="23"/>
    </row>
    <row r="38" spans="1:13" s="18" customFormat="1" ht="30" customHeight="1">
      <c r="A38" s="125"/>
      <c r="B38" s="125"/>
      <c r="C38" s="126"/>
      <c r="D38" s="128"/>
      <c r="E38" s="127"/>
      <c r="F38" s="23" t="s">
        <v>285</v>
      </c>
      <c r="G38" s="23" t="s">
        <v>291</v>
      </c>
      <c r="H38" s="23" t="s">
        <v>292</v>
      </c>
      <c r="I38" s="23" t="s">
        <v>293</v>
      </c>
      <c r="J38" s="26" t="s">
        <v>335</v>
      </c>
      <c r="K38" s="23" t="s">
        <v>281</v>
      </c>
      <c r="L38" s="23" t="s">
        <v>290</v>
      </c>
      <c r="M38" s="23">
        <v>10</v>
      </c>
    </row>
    <row r="39" spans="1:13" s="18" customFormat="1" ht="30" customHeight="1">
      <c r="A39" s="125"/>
      <c r="B39" s="125"/>
      <c r="C39" s="126"/>
      <c r="D39" s="128"/>
      <c r="E39" s="127"/>
      <c r="F39" s="23" t="s">
        <v>295</v>
      </c>
      <c r="G39" s="23" t="s">
        <v>296</v>
      </c>
      <c r="H39" s="23" t="s">
        <v>297</v>
      </c>
      <c r="I39" s="23" t="s">
        <v>298</v>
      </c>
      <c r="J39" s="26" t="s">
        <v>299</v>
      </c>
      <c r="K39" s="23" t="s">
        <v>281</v>
      </c>
      <c r="L39" s="23" t="s">
        <v>290</v>
      </c>
      <c r="M39" s="23">
        <v>5</v>
      </c>
    </row>
    <row r="40" spans="1:13" s="18" customFormat="1" ht="30" customHeight="1">
      <c r="A40" s="125"/>
      <c r="B40" s="125"/>
      <c r="C40" s="126"/>
      <c r="D40" s="128"/>
      <c r="E40" s="127"/>
      <c r="F40" s="23" t="s">
        <v>300</v>
      </c>
      <c r="G40" s="23" t="s">
        <v>336</v>
      </c>
      <c r="H40" s="23" t="s">
        <v>297</v>
      </c>
      <c r="I40" s="23" t="s">
        <v>302</v>
      </c>
      <c r="J40" s="26" t="s">
        <v>303</v>
      </c>
      <c r="K40" s="23" t="s">
        <v>281</v>
      </c>
      <c r="L40" s="23" t="s">
        <v>290</v>
      </c>
      <c r="M40" s="23">
        <v>5</v>
      </c>
    </row>
    <row r="41" spans="1:13" s="18" customFormat="1" ht="30" customHeight="1">
      <c r="A41" s="125"/>
      <c r="B41" s="125"/>
      <c r="C41" s="126"/>
      <c r="D41" s="128"/>
      <c r="E41" s="23" t="s">
        <v>304</v>
      </c>
      <c r="F41" s="23" t="s">
        <v>305</v>
      </c>
      <c r="G41" s="23" t="s">
        <v>337</v>
      </c>
      <c r="H41" s="23">
        <v>90</v>
      </c>
      <c r="I41" s="23" t="s">
        <v>338</v>
      </c>
      <c r="J41" s="26" t="s">
        <v>339</v>
      </c>
      <c r="K41" s="23" t="s">
        <v>275</v>
      </c>
      <c r="L41" s="23" t="s">
        <v>271</v>
      </c>
      <c r="M41" s="23">
        <v>10</v>
      </c>
    </row>
    <row r="42" spans="1:13" s="18" customFormat="1" ht="20" customHeight="1">
      <c r="A42" s="125">
        <v>147001</v>
      </c>
      <c r="B42" s="125" t="s">
        <v>226</v>
      </c>
      <c r="C42" s="126">
        <v>52</v>
      </c>
      <c r="D42" s="128" t="s">
        <v>340</v>
      </c>
      <c r="E42" s="127" t="s">
        <v>255</v>
      </c>
      <c r="F42" s="23" t="s">
        <v>256</v>
      </c>
      <c r="G42" s="23" t="s">
        <v>341</v>
      </c>
      <c r="H42" s="23">
        <v>52</v>
      </c>
      <c r="I42" s="23" t="s">
        <v>342</v>
      </c>
      <c r="J42" s="26" t="s">
        <v>343</v>
      </c>
      <c r="K42" s="23" t="s">
        <v>260</v>
      </c>
      <c r="L42" s="23" t="s">
        <v>261</v>
      </c>
      <c r="M42" s="23">
        <v>20</v>
      </c>
    </row>
    <row r="43" spans="1:13" s="18" customFormat="1" ht="20" customHeight="1">
      <c r="A43" s="125"/>
      <c r="B43" s="125"/>
      <c r="C43" s="126"/>
      <c r="D43" s="128"/>
      <c r="E43" s="127"/>
      <c r="F43" s="23" t="s">
        <v>262</v>
      </c>
      <c r="G43" s="23" t="s">
        <v>263</v>
      </c>
      <c r="H43" s="23"/>
      <c r="I43" s="23"/>
      <c r="J43" s="26"/>
      <c r="K43" s="23"/>
      <c r="L43" s="23"/>
      <c r="M43" s="23"/>
    </row>
    <row r="44" spans="1:13" s="18" customFormat="1" ht="20" customHeight="1">
      <c r="A44" s="125"/>
      <c r="B44" s="125"/>
      <c r="C44" s="126"/>
      <c r="D44" s="128"/>
      <c r="E44" s="127"/>
      <c r="F44" s="23" t="s">
        <v>264</v>
      </c>
      <c r="G44" s="23" t="s">
        <v>263</v>
      </c>
      <c r="H44" s="23"/>
      <c r="I44" s="23"/>
      <c r="J44" s="26"/>
      <c r="K44" s="23"/>
      <c r="L44" s="23"/>
      <c r="M44" s="23"/>
    </row>
    <row r="45" spans="1:13" s="18" customFormat="1" ht="28" customHeight="1">
      <c r="A45" s="125"/>
      <c r="B45" s="125"/>
      <c r="C45" s="126"/>
      <c r="D45" s="128"/>
      <c r="E45" s="127" t="s">
        <v>265</v>
      </c>
      <c r="F45" s="23" t="s">
        <v>266</v>
      </c>
      <c r="G45" s="23" t="s">
        <v>344</v>
      </c>
      <c r="H45" s="23">
        <v>1</v>
      </c>
      <c r="I45" s="23" t="s">
        <v>345</v>
      </c>
      <c r="J45" s="26" t="s">
        <v>346</v>
      </c>
      <c r="K45" s="23" t="s">
        <v>347</v>
      </c>
      <c r="L45" s="23" t="s">
        <v>271</v>
      </c>
      <c r="M45" s="23">
        <v>15</v>
      </c>
    </row>
    <row r="46" spans="1:13" s="18" customFormat="1" ht="20" customHeight="1">
      <c r="A46" s="125"/>
      <c r="B46" s="125"/>
      <c r="C46" s="126"/>
      <c r="D46" s="128"/>
      <c r="E46" s="127"/>
      <c r="F46" s="23" t="s">
        <v>272</v>
      </c>
      <c r="G46" s="23" t="s">
        <v>348</v>
      </c>
      <c r="H46" s="23">
        <v>100</v>
      </c>
      <c r="I46" s="23" t="s">
        <v>349</v>
      </c>
      <c r="J46" s="26" t="s">
        <v>350</v>
      </c>
      <c r="K46" s="23" t="s">
        <v>275</v>
      </c>
      <c r="L46" s="23" t="s">
        <v>271</v>
      </c>
      <c r="M46" s="23">
        <v>15</v>
      </c>
    </row>
    <row r="47" spans="1:13" s="18" customFormat="1" ht="20" customHeight="1">
      <c r="A47" s="125"/>
      <c r="B47" s="125"/>
      <c r="C47" s="126"/>
      <c r="D47" s="128"/>
      <c r="E47" s="127"/>
      <c r="F47" s="23" t="s">
        <v>276</v>
      </c>
      <c r="G47" s="23" t="s">
        <v>351</v>
      </c>
      <c r="H47" s="23" t="s">
        <v>278</v>
      </c>
      <c r="I47" s="23" t="s">
        <v>352</v>
      </c>
      <c r="J47" s="26" t="s">
        <v>353</v>
      </c>
      <c r="K47" s="23" t="s">
        <v>281</v>
      </c>
      <c r="L47" s="23" t="s">
        <v>282</v>
      </c>
      <c r="M47" s="23">
        <v>10</v>
      </c>
    </row>
    <row r="48" spans="1:13" s="18" customFormat="1" ht="20" customHeight="1">
      <c r="A48" s="125"/>
      <c r="B48" s="125"/>
      <c r="C48" s="126"/>
      <c r="D48" s="128"/>
      <c r="E48" s="127" t="s">
        <v>283</v>
      </c>
      <c r="F48" s="23" t="s">
        <v>284</v>
      </c>
      <c r="G48" s="23" t="s">
        <v>263</v>
      </c>
      <c r="H48" s="23"/>
      <c r="I48" s="23"/>
      <c r="J48" s="26"/>
      <c r="K48" s="23"/>
      <c r="L48" s="23"/>
      <c r="M48" s="23"/>
    </row>
    <row r="49" spans="1:13" s="18" customFormat="1" ht="20" customHeight="1">
      <c r="A49" s="125"/>
      <c r="B49" s="125"/>
      <c r="C49" s="126"/>
      <c r="D49" s="128"/>
      <c r="E49" s="127"/>
      <c r="F49" s="23" t="s">
        <v>285</v>
      </c>
      <c r="G49" s="23" t="s">
        <v>354</v>
      </c>
      <c r="H49" s="23" t="s">
        <v>355</v>
      </c>
      <c r="I49" s="23" t="s">
        <v>356</v>
      </c>
      <c r="J49" s="26" t="s">
        <v>357</v>
      </c>
      <c r="K49" s="23" t="s">
        <v>281</v>
      </c>
      <c r="L49" s="23" t="s">
        <v>290</v>
      </c>
      <c r="M49" s="23">
        <v>20</v>
      </c>
    </row>
    <row r="50" spans="1:13" s="18" customFormat="1" ht="20" customHeight="1">
      <c r="A50" s="125"/>
      <c r="B50" s="125"/>
      <c r="C50" s="126"/>
      <c r="D50" s="128"/>
      <c r="E50" s="127"/>
      <c r="F50" s="23" t="s">
        <v>295</v>
      </c>
      <c r="G50" s="23" t="s">
        <v>263</v>
      </c>
      <c r="H50" s="23"/>
      <c r="I50" s="23"/>
      <c r="J50" s="26"/>
      <c r="K50" s="23"/>
      <c r="L50" s="23"/>
      <c r="M50" s="23"/>
    </row>
    <row r="51" spans="1:13" s="18" customFormat="1" ht="20" customHeight="1">
      <c r="A51" s="125"/>
      <c r="B51" s="125"/>
      <c r="C51" s="126"/>
      <c r="D51" s="128"/>
      <c r="E51" s="127"/>
      <c r="F51" s="23" t="s">
        <v>300</v>
      </c>
      <c r="G51" s="23" t="s">
        <v>263</v>
      </c>
      <c r="H51" s="23"/>
      <c r="I51" s="23"/>
      <c r="J51" s="26"/>
      <c r="K51" s="23"/>
      <c r="L51" s="23"/>
      <c r="M51" s="23"/>
    </row>
    <row r="52" spans="1:13" s="18" customFormat="1" ht="20" customHeight="1">
      <c r="A52" s="125"/>
      <c r="B52" s="125"/>
      <c r="C52" s="126"/>
      <c r="D52" s="128"/>
      <c r="E52" s="23" t="s">
        <v>304</v>
      </c>
      <c r="F52" s="23" t="s">
        <v>305</v>
      </c>
      <c r="G52" s="23" t="s">
        <v>358</v>
      </c>
      <c r="H52" s="23">
        <v>90</v>
      </c>
      <c r="I52" s="23" t="s">
        <v>359</v>
      </c>
      <c r="J52" s="26" t="s">
        <v>321</v>
      </c>
      <c r="K52" s="23" t="s">
        <v>275</v>
      </c>
      <c r="L52" s="23" t="s">
        <v>271</v>
      </c>
      <c r="M52" s="23">
        <v>10</v>
      </c>
    </row>
    <row r="53" spans="1:13" s="18" customFormat="1" ht="21" customHeight="1">
      <c r="A53" s="125">
        <v>147001</v>
      </c>
      <c r="B53" s="125" t="s">
        <v>360</v>
      </c>
      <c r="C53" s="126">
        <v>475</v>
      </c>
      <c r="D53" s="128" t="s">
        <v>361</v>
      </c>
      <c r="E53" s="127" t="s">
        <v>255</v>
      </c>
      <c r="F53" s="23" t="s">
        <v>256</v>
      </c>
      <c r="G53" s="23" t="s">
        <v>362</v>
      </c>
      <c r="H53" s="23">
        <v>475</v>
      </c>
      <c r="I53" s="23" t="s">
        <v>281</v>
      </c>
      <c r="J53" s="26" t="s">
        <v>363</v>
      </c>
      <c r="K53" s="23" t="s">
        <v>260</v>
      </c>
      <c r="L53" s="23" t="s">
        <v>261</v>
      </c>
      <c r="M53" s="23">
        <v>20</v>
      </c>
    </row>
    <row r="54" spans="1:13" s="18" customFormat="1" ht="21" customHeight="1">
      <c r="A54" s="125"/>
      <c r="B54" s="125"/>
      <c r="C54" s="126"/>
      <c r="D54" s="128"/>
      <c r="E54" s="127"/>
      <c r="F54" s="23" t="s">
        <v>262</v>
      </c>
      <c r="G54" s="23" t="s">
        <v>263</v>
      </c>
      <c r="H54" s="23"/>
      <c r="I54" s="23"/>
      <c r="J54" s="26"/>
      <c r="K54" s="23"/>
      <c r="L54" s="23"/>
      <c r="M54" s="23"/>
    </row>
    <row r="55" spans="1:13" s="18" customFormat="1" ht="21" customHeight="1">
      <c r="A55" s="125"/>
      <c r="B55" s="125"/>
      <c r="C55" s="126"/>
      <c r="D55" s="128"/>
      <c r="E55" s="127"/>
      <c r="F55" s="23" t="s">
        <v>264</v>
      </c>
      <c r="G55" s="23" t="s">
        <v>263</v>
      </c>
      <c r="H55" s="23"/>
      <c r="I55" s="23"/>
      <c r="J55" s="26"/>
      <c r="K55" s="23"/>
      <c r="L55" s="23"/>
      <c r="M55" s="23"/>
    </row>
    <row r="56" spans="1:13" s="18" customFormat="1" ht="21" customHeight="1">
      <c r="A56" s="125"/>
      <c r="B56" s="125"/>
      <c r="C56" s="126"/>
      <c r="D56" s="128"/>
      <c r="E56" s="127" t="s">
        <v>265</v>
      </c>
      <c r="F56" s="23" t="s">
        <v>266</v>
      </c>
      <c r="G56" s="23" t="s">
        <v>364</v>
      </c>
      <c r="H56" s="23"/>
      <c r="I56" s="23" t="s">
        <v>364</v>
      </c>
      <c r="J56" s="26" t="s">
        <v>365</v>
      </c>
      <c r="K56" s="23" t="s">
        <v>270</v>
      </c>
      <c r="L56" s="23" t="s">
        <v>271</v>
      </c>
      <c r="M56" s="23">
        <v>15</v>
      </c>
    </row>
    <row r="57" spans="1:13" s="18" customFormat="1" ht="21" customHeight="1">
      <c r="A57" s="125"/>
      <c r="B57" s="125"/>
      <c r="C57" s="126"/>
      <c r="D57" s="128"/>
      <c r="E57" s="127"/>
      <c r="F57" s="23" t="s">
        <v>272</v>
      </c>
      <c r="G57" s="23" t="s">
        <v>366</v>
      </c>
      <c r="H57" s="24">
        <v>0.9</v>
      </c>
      <c r="I57" s="23" t="s">
        <v>367</v>
      </c>
      <c r="J57" s="26" t="s">
        <v>368</v>
      </c>
      <c r="K57" s="23" t="s">
        <v>275</v>
      </c>
      <c r="L57" s="23" t="s">
        <v>271</v>
      </c>
      <c r="M57" s="23">
        <v>15</v>
      </c>
    </row>
    <row r="58" spans="1:13" s="18" customFormat="1" ht="21" customHeight="1">
      <c r="A58" s="125"/>
      <c r="B58" s="125"/>
      <c r="C58" s="126"/>
      <c r="D58" s="128"/>
      <c r="E58" s="127"/>
      <c r="F58" s="23" t="s">
        <v>276</v>
      </c>
      <c r="G58" s="23" t="s">
        <v>369</v>
      </c>
      <c r="H58" s="23" t="s">
        <v>370</v>
      </c>
      <c r="I58" s="23" t="s">
        <v>369</v>
      </c>
      <c r="J58" s="26" t="s">
        <v>371</v>
      </c>
      <c r="K58" s="23" t="s">
        <v>281</v>
      </c>
      <c r="L58" s="23" t="s">
        <v>290</v>
      </c>
      <c r="M58" s="23">
        <v>10</v>
      </c>
    </row>
    <row r="59" spans="1:13" s="18" customFormat="1" ht="21" customHeight="1">
      <c r="A59" s="125"/>
      <c r="B59" s="125"/>
      <c r="C59" s="126"/>
      <c r="D59" s="128"/>
      <c r="E59" s="127" t="s">
        <v>283</v>
      </c>
      <c r="F59" s="23" t="s">
        <v>284</v>
      </c>
      <c r="G59" s="23" t="s">
        <v>263</v>
      </c>
      <c r="H59" s="23"/>
      <c r="I59" s="23"/>
      <c r="J59" s="26"/>
      <c r="K59" s="23"/>
      <c r="L59" s="23"/>
      <c r="M59" s="23"/>
    </row>
    <row r="60" spans="1:13" s="18" customFormat="1" ht="21" customHeight="1">
      <c r="A60" s="125"/>
      <c r="B60" s="125"/>
      <c r="C60" s="126"/>
      <c r="D60" s="128"/>
      <c r="E60" s="127"/>
      <c r="F60" s="23" t="s">
        <v>285</v>
      </c>
      <c r="G60" s="23" t="s">
        <v>372</v>
      </c>
      <c r="H60" s="23">
        <v>0</v>
      </c>
      <c r="I60" s="23" t="s">
        <v>373</v>
      </c>
      <c r="J60" s="26" t="s">
        <v>374</v>
      </c>
      <c r="K60" s="23" t="s">
        <v>275</v>
      </c>
      <c r="L60" s="23" t="s">
        <v>261</v>
      </c>
      <c r="M60" s="23">
        <v>10</v>
      </c>
    </row>
    <row r="61" spans="1:13" s="18" customFormat="1" ht="21" customHeight="1">
      <c r="A61" s="125"/>
      <c r="B61" s="125"/>
      <c r="C61" s="126"/>
      <c r="D61" s="128"/>
      <c r="E61" s="127"/>
      <c r="F61" s="23" t="s">
        <v>295</v>
      </c>
      <c r="G61" s="23" t="s">
        <v>263</v>
      </c>
      <c r="H61" s="23"/>
      <c r="I61" s="23"/>
      <c r="J61" s="26"/>
      <c r="K61" s="23"/>
      <c r="L61" s="23"/>
      <c r="M61" s="23"/>
    </row>
    <row r="62" spans="1:13" s="18" customFormat="1" ht="21" customHeight="1">
      <c r="A62" s="125"/>
      <c r="B62" s="125"/>
      <c r="C62" s="126"/>
      <c r="D62" s="128"/>
      <c r="E62" s="127"/>
      <c r="F62" s="23" t="s">
        <v>300</v>
      </c>
      <c r="G62" s="23" t="s">
        <v>375</v>
      </c>
      <c r="H62" s="23" t="s">
        <v>376</v>
      </c>
      <c r="I62" s="23" t="s">
        <v>377</v>
      </c>
      <c r="J62" s="26" t="s">
        <v>378</v>
      </c>
      <c r="K62" s="23" t="s">
        <v>281</v>
      </c>
      <c r="L62" s="23" t="s">
        <v>290</v>
      </c>
      <c r="M62" s="23">
        <v>10</v>
      </c>
    </row>
    <row r="63" spans="1:13" s="18" customFormat="1" ht="21" customHeight="1">
      <c r="A63" s="125"/>
      <c r="B63" s="125"/>
      <c r="C63" s="126"/>
      <c r="D63" s="128"/>
      <c r="E63" s="23" t="s">
        <v>304</v>
      </c>
      <c r="F63" s="23" t="s">
        <v>305</v>
      </c>
      <c r="G63" s="23" t="s">
        <v>379</v>
      </c>
      <c r="H63" s="23">
        <v>0</v>
      </c>
      <c r="I63" s="23" t="s">
        <v>380</v>
      </c>
      <c r="J63" s="26" t="s">
        <v>381</v>
      </c>
      <c r="K63" s="23" t="s">
        <v>275</v>
      </c>
      <c r="L63" s="23" t="s">
        <v>261</v>
      </c>
      <c r="M63" s="23">
        <v>10</v>
      </c>
    </row>
    <row r="64" spans="1:13" s="18" customFormat="1" ht="26" customHeight="1">
      <c r="A64" s="125">
        <v>147001</v>
      </c>
      <c r="B64" s="125" t="s">
        <v>221</v>
      </c>
      <c r="C64" s="126">
        <v>85</v>
      </c>
      <c r="D64" s="128" t="s">
        <v>382</v>
      </c>
      <c r="E64" s="127" t="s">
        <v>255</v>
      </c>
      <c r="F64" s="23" t="s">
        <v>256</v>
      </c>
      <c r="G64" s="23" t="s">
        <v>362</v>
      </c>
      <c r="H64" s="23">
        <v>85</v>
      </c>
      <c r="I64" s="23" t="s">
        <v>281</v>
      </c>
      <c r="J64" s="26" t="s">
        <v>363</v>
      </c>
      <c r="K64" s="23" t="s">
        <v>260</v>
      </c>
      <c r="L64" s="23" t="s">
        <v>261</v>
      </c>
      <c r="M64" s="23">
        <v>20</v>
      </c>
    </row>
    <row r="65" spans="1:13" s="18" customFormat="1" ht="26" customHeight="1">
      <c r="A65" s="125"/>
      <c r="B65" s="125"/>
      <c r="C65" s="126"/>
      <c r="D65" s="128"/>
      <c r="E65" s="127"/>
      <c r="F65" s="23" t="s">
        <v>262</v>
      </c>
      <c r="G65" s="23" t="s">
        <v>263</v>
      </c>
      <c r="H65" s="23"/>
      <c r="I65" s="23"/>
      <c r="J65" s="26"/>
      <c r="K65" s="23"/>
      <c r="L65" s="23"/>
      <c r="M65" s="23"/>
    </row>
    <row r="66" spans="1:13" s="18" customFormat="1" ht="26" customHeight="1">
      <c r="A66" s="125"/>
      <c r="B66" s="125"/>
      <c r="C66" s="126"/>
      <c r="D66" s="128"/>
      <c r="E66" s="127"/>
      <c r="F66" s="23" t="s">
        <v>264</v>
      </c>
      <c r="G66" s="23" t="s">
        <v>263</v>
      </c>
      <c r="H66" s="23"/>
      <c r="I66" s="23"/>
      <c r="J66" s="26"/>
      <c r="K66" s="23"/>
      <c r="L66" s="23"/>
      <c r="M66" s="23"/>
    </row>
    <row r="67" spans="1:13" s="18" customFormat="1" ht="26" customHeight="1">
      <c r="A67" s="125"/>
      <c r="B67" s="125"/>
      <c r="C67" s="126"/>
      <c r="D67" s="128"/>
      <c r="E67" s="127" t="s">
        <v>265</v>
      </c>
      <c r="F67" s="23" t="s">
        <v>266</v>
      </c>
      <c r="G67" s="23" t="s">
        <v>263</v>
      </c>
      <c r="H67" s="23"/>
      <c r="I67" s="23"/>
      <c r="J67" s="26"/>
      <c r="K67" s="27"/>
      <c r="L67" s="27"/>
      <c r="M67" s="27"/>
    </row>
    <row r="68" spans="1:13" s="18" customFormat="1" ht="26" customHeight="1">
      <c r="A68" s="125"/>
      <c r="B68" s="125"/>
      <c r="C68" s="126"/>
      <c r="D68" s="128"/>
      <c r="E68" s="127"/>
      <c r="F68" s="23" t="s">
        <v>272</v>
      </c>
      <c r="G68" s="27" t="s">
        <v>383</v>
      </c>
      <c r="H68" s="23">
        <v>100</v>
      </c>
      <c r="I68" s="27" t="s">
        <v>384</v>
      </c>
      <c r="J68" s="30" t="s">
        <v>385</v>
      </c>
      <c r="K68" s="27" t="s">
        <v>275</v>
      </c>
      <c r="L68" s="23" t="s">
        <v>271</v>
      </c>
      <c r="M68" s="27">
        <v>20</v>
      </c>
    </row>
    <row r="69" spans="1:13" s="18" customFormat="1" ht="26" customHeight="1">
      <c r="A69" s="125"/>
      <c r="B69" s="125"/>
      <c r="C69" s="126"/>
      <c r="D69" s="128"/>
      <c r="E69" s="127"/>
      <c r="F69" s="23" t="s">
        <v>276</v>
      </c>
      <c r="G69" s="27" t="s">
        <v>386</v>
      </c>
      <c r="H69" s="27" t="s">
        <v>370</v>
      </c>
      <c r="I69" s="27" t="s">
        <v>387</v>
      </c>
      <c r="J69" s="30" t="s">
        <v>388</v>
      </c>
      <c r="K69" s="27" t="s">
        <v>281</v>
      </c>
      <c r="L69" s="27" t="s">
        <v>282</v>
      </c>
      <c r="M69" s="27">
        <v>20</v>
      </c>
    </row>
    <row r="70" spans="1:13" s="18" customFormat="1" ht="26" customHeight="1">
      <c r="A70" s="125"/>
      <c r="B70" s="125"/>
      <c r="C70" s="126"/>
      <c r="D70" s="128"/>
      <c r="E70" s="127" t="s">
        <v>283</v>
      </c>
      <c r="F70" s="23" t="s">
        <v>284</v>
      </c>
      <c r="G70" s="23" t="s">
        <v>263</v>
      </c>
      <c r="H70" s="23"/>
      <c r="I70" s="23"/>
      <c r="J70" s="26"/>
      <c r="K70" s="27"/>
      <c r="L70" s="27"/>
      <c r="M70" s="27"/>
    </row>
    <row r="71" spans="1:13" s="18" customFormat="1" ht="26" customHeight="1">
      <c r="A71" s="125"/>
      <c r="B71" s="125"/>
      <c r="C71" s="126"/>
      <c r="D71" s="128"/>
      <c r="E71" s="127"/>
      <c r="F71" s="23" t="s">
        <v>285</v>
      </c>
      <c r="G71" s="27" t="s">
        <v>389</v>
      </c>
      <c r="H71" s="27" t="s">
        <v>297</v>
      </c>
      <c r="I71" s="27" t="s">
        <v>390</v>
      </c>
      <c r="J71" s="30" t="s">
        <v>391</v>
      </c>
      <c r="K71" s="27" t="s">
        <v>281</v>
      </c>
      <c r="L71" s="27" t="s">
        <v>290</v>
      </c>
      <c r="M71" s="27">
        <v>20</v>
      </c>
    </row>
    <row r="72" spans="1:13" s="18" customFormat="1" ht="26" customHeight="1">
      <c r="A72" s="125"/>
      <c r="B72" s="125"/>
      <c r="C72" s="126"/>
      <c r="D72" s="128"/>
      <c r="E72" s="127"/>
      <c r="F72" s="23" t="s">
        <v>295</v>
      </c>
      <c r="G72" s="23" t="s">
        <v>263</v>
      </c>
      <c r="H72" s="23"/>
      <c r="I72" s="23"/>
      <c r="J72" s="26"/>
      <c r="K72" s="27"/>
      <c r="L72" s="27"/>
      <c r="M72" s="27"/>
    </row>
    <row r="73" spans="1:13" s="18" customFormat="1" ht="26" customHeight="1">
      <c r="A73" s="125"/>
      <c r="B73" s="125"/>
      <c r="C73" s="126"/>
      <c r="D73" s="128"/>
      <c r="E73" s="127"/>
      <c r="F73" s="23" t="s">
        <v>300</v>
      </c>
      <c r="G73" s="23" t="s">
        <v>263</v>
      </c>
      <c r="H73" s="23"/>
      <c r="I73" s="23"/>
      <c r="J73" s="26"/>
      <c r="K73" s="27"/>
      <c r="L73" s="27"/>
      <c r="M73" s="27"/>
    </row>
    <row r="74" spans="1:13" s="18" customFormat="1" ht="26" customHeight="1">
      <c r="A74" s="125"/>
      <c r="B74" s="125"/>
      <c r="C74" s="126"/>
      <c r="D74" s="128"/>
      <c r="E74" s="23" t="s">
        <v>304</v>
      </c>
      <c r="F74" s="23" t="s">
        <v>305</v>
      </c>
      <c r="G74" s="23" t="s">
        <v>392</v>
      </c>
      <c r="H74" s="23">
        <v>90</v>
      </c>
      <c r="I74" s="23" t="s">
        <v>392</v>
      </c>
      <c r="J74" s="26" t="s">
        <v>393</v>
      </c>
      <c r="K74" s="23" t="s">
        <v>275</v>
      </c>
      <c r="L74" s="23" t="s">
        <v>271</v>
      </c>
      <c r="M74" s="23">
        <v>10</v>
      </c>
    </row>
    <row r="75" spans="1:13" s="19" customFormat="1" ht="12">
      <c r="C75" s="28"/>
      <c r="D75" s="28"/>
      <c r="E75" s="28"/>
      <c r="F75" s="29"/>
      <c r="G75" s="29"/>
      <c r="H75" s="29"/>
      <c r="I75" s="29"/>
      <c r="J75" s="31"/>
      <c r="K75" s="28"/>
      <c r="L75" s="28"/>
      <c r="M75" s="28"/>
    </row>
    <row r="76" spans="1:13" s="19" customFormat="1" ht="12">
      <c r="C76" s="28"/>
      <c r="D76" s="28"/>
      <c r="E76" s="28"/>
      <c r="F76" s="29"/>
      <c r="G76" s="29"/>
      <c r="H76" s="29"/>
      <c r="I76" s="29"/>
      <c r="J76" s="31"/>
      <c r="K76" s="28"/>
      <c r="L76" s="28"/>
      <c r="M76" s="28"/>
    </row>
    <row r="77" spans="1:13" s="19" customFormat="1" ht="12"/>
  </sheetData>
  <mergeCells count="52">
    <mergeCell ref="E64:E66"/>
    <mergeCell ref="E67:E69"/>
    <mergeCell ref="E70:E73"/>
    <mergeCell ref="F14:F15"/>
    <mergeCell ref="F26:F27"/>
    <mergeCell ref="E45:E47"/>
    <mergeCell ref="E48:E51"/>
    <mergeCell ref="E53:E55"/>
    <mergeCell ref="E56:E58"/>
    <mergeCell ref="E59:E62"/>
    <mergeCell ref="E25:E29"/>
    <mergeCell ref="E31:E33"/>
    <mergeCell ref="E34:E36"/>
    <mergeCell ref="E37:E40"/>
    <mergeCell ref="E42:E44"/>
    <mergeCell ref="E7:E9"/>
    <mergeCell ref="E10:E12"/>
    <mergeCell ref="E13:E17"/>
    <mergeCell ref="E19:E21"/>
    <mergeCell ref="E22:E24"/>
    <mergeCell ref="C64:C74"/>
    <mergeCell ref="D5:D6"/>
    <mergeCell ref="D7:D18"/>
    <mergeCell ref="D19:D30"/>
    <mergeCell ref="D31:D41"/>
    <mergeCell ref="D42:D52"/>
    <mergeCell ref="D53:D63"/>
    <mergeCell ref="D64:D74"/>
    <mergeCell ref="C7:C18"/>
    <mergeCell ref="C19:C30"/>
    <mergeCell ref="C31:C41"/>
    <mergeCell ref="C42:C52"/>
    <mergeCell ref="C53:C63"/>
    <mergeCell ref="A64:A74"/>
    <mergeCell ref="B5:B6"/>
    <mergeCell ref="B7:B18"/>
    <mergeCell ref="B19:B30"/>
    <mergeCell ref="B31:B41"/>
    <mergeCell ref="B42:B52"/>
    <mergeCell ref="B53:B63"/>
    <mergeCell ref="B64:B74"/>
    <mergeCell ref="A7:A18"/>
    <mergeCell ref="A19:A30"/>
    <mergeCell ref="A31:A41"/>
    <mergeCell ref="A42:A52"/>
    <mergeCell ref="A53:A63"/>
    <mergeCell ref="A2:M2"/>
    <mergeCell ref="A3:M3"/>
    <mergeCell ref="K4:M4"/>
    <mergeCell ref="E5:M5"/>
    <mergeCell ref="A5:A6"/>
    <mergeCell ref="C5:C6"/>
  </mergeCells>
  <phoneticPr fontId="30" type="noConversion"/>
  <pageMargins left="0.75" right="0.75" top="1" bottom="1" header="0.51180555555555596" footer="0.51180555555555596"/>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T27"/>
  <sheetViews>
    <sheetView tabSelected="1" topLeftCell="L1" zoomScale="75" zoomScaleNormal="75" workbookViewId="0">
      <selection activeCell="N4" sqref="N4"/>
    </sheetView>
  </sheetViews>
  <sheetFormatPr defaultColWidth="7" defaultRowHeight="13"/>
  <cols>
    <col min="1" max="1" width="7.36328125" style="2" customWidth="1"/>
    <col min="2" max="2" width="6.36328125" style="2" customWidth="1"/>
    <col min="3" max="3" width="8.26953125" style="2" customWidth="1"/>
    <col min="4" max="4" width="8.08984375" style="2" customWidth="1"/>
    <col min="5" max="5" width="5.7265625" style="2" customWidth="1"/>
    <col min="6" max="6" width="6.26953125" style="2" customWidth="1"/>
    <col min="7" max="7" width="6.6328125" style="2" customWidth="1"/>
    <col min="8" max="8" width="6.26953125" style="2" customWidth="1"/>
    <col min="9" max="9" width="8.6328125" style="3" customWidth="1"/>
    <col min="10" max="10" width="22.81640625" style="2" customWidth="1"/>
    <col min="11" max="11" width="13" style="2" customWidth="1"/>
    <col min="12" max="12" width="13.08984375" style="2" customWidth="1"/>
    <col min="13" max="13" width="13.7265625" style="2" customWidth="1"/>
    <col min="14" max="14" width="15.7265625" style="2" customWidth="1"/>
    <col min="15" max="15" width="7.36328125" style="2" customWidth="1"/>
    <col min="16" max="16" width="10.08984375" style="2" customWidth="1"/>
    <col min="17" max="17" width="5.54296875" style="2" customWidth="1"/>
    <col min="18" max="18" width="20.08984375" style="2" customWidth="1"/>
    <col min="19" max="19" width="24" style="2" customWidth="1"/>
    <col min="20" max="20" width="7.36328125" style="2" customWidth="1"/>
    <col min="21" max="34" width="9" style="2" customWidth="1"/>
    <col min="35" max="16384" width="7" style="2"/>
  </cols>
  <sheetData>
    <row r="1" spans="1:20" ht="20" customHeight="1">
      <c r="A1" s="2" t="s">
        <v>394</v>
      </c>
    </row>
    <row r="2" spans="1:20" customFormat="1" ht="42.25" customHeight="1">
      <c r="A2" s="129" t="s">
        <v>395</v>
      </c>
      <c r="B2" s="129"/>
      <c r="C2" s="129"/>
      <c r="D2" s="129"/>
      <c r="E2" s="129"/>
      <c r="F2" s="129"/>
      <c r="G2" s="129"/>
      <c r="H2" s="129"/>
      <c r="I2" s="129"/>
      <c r="J2" s="129"/>
      <c r="K2" s="129"/>
      <c r="L2" s="129"/>
      <c r="M2" s="129"/>
      <c r="N2" s="129"/>
      <c r="O2" s="129"/>
      <c r="P2" s="129"/>
      <c r="Q2" s="129"/>
      <c r="R2" s="129"/>
      <c r="S2" s="129"/>
      <c r="T2" s="129"/>
    </row>
    <row r="3" spans="1:20" customFormat="1" ht="23.25" customHeight="1">
      <c r="A3" s="88" t="s">
        <v>396</v>
      </c>
      <c r="B3" s="88"/>
      <c r="C3" s="88"/>
      <c r="D3" s="88"/>
      <c r="E3" s="88"/>
      <c r="F3" s="88"/>
      <c r="G3" s="88"/>
      <c r="H3" s="88"/>
      <c r="I3" s="88"/>
      <c r="J3" s="88"/>
      <c r="K3" s="88"/>
      <c r="L3" s="88"/>
      <c r="M3" s="88"/>
      <c r="N3" s="88"/>
      <c r="O3" s="88"/>
      <c r="P3" s="88"/>
      <c r="Q3" s="88"/>
      <c r="R3" s="88"/>
      <c r="S3" s="88"/>
      <c r="T3" s="88"/>
    </row>
    <row r="4" spans="1:20" customFormat="1" ht="16.399999999999999" customHeight="1">
      <c r="A4" s="4"/>
      <c r="B4" s="4"/>
      <c r="C4" s="4"/>
      <c r="D4" s="4"/>
      <c r="E4" s="4"/>
      <c r="F4" s="4"/>
      <c r="G4" s="4"/>
      <c r="H4" s="4"/>
      <c r="I4" s="4"/>
      <c r="J4" s="4"/>
      <c r="K4" s="4"/>
      <c r="R4" s="130" t="s">
        <v>230</v>
      </c>
      <c r="S4" s="130"/>
      <c r="T4" s="130"/>
    </row>
    <row r="5" spans="1:20" customFormat="1" ht="18.149999999999999" customHeight="1">
      <c r="A5" s="92" t="s">
        <v>193</v>
      </c>
      <c r="B5" s="92" t="s">
        <v>194</v>
      </c>
      <c r="C5" s="92" t="s">
        <v>397</v>
      </c>
      <c r="D5" s="92"/>
      <c r="E5" s="92"/>
      <c r="F5" s="92"/>
      <c r="G5" s="92"/>
      <c r="H5" s="92"/>
      <c r="I5" s="92"/>
      <c r="J5" s="134" t="s">
        <v>398</v>
      </c>
      <c r="K5" s="92" t="s">
        <v>399</v>
      </c>
      <c r="L5" s="96" t="s">
        <v>400</v>
      </c>
      <c r="M5" s="96"/>
      <c r="N5" s="96"/>
      <c r="O5" s="96"/>
      <c r="P5" s="96"/>
      <c r="Q5" s="96"/>
      <c r="R5" s="96"/>
      <c r="S5" s="96"/>
      <c r="T5" s="96"/>
    </row>
    <row r="6" spans="1:20" customFormat="1" ht="19" customHeight="1">
      <c r="A6" s="92"/>
      <c r="B6" s="92"/>
      <c r="C6" s="92" t="s">
        <v>401</v>
      </c>
      <c r="D6" s="92" t="s">
        <v>402</v>
      </c>
      <c r="E6" s="92"/>
      <c r="F6" s="92"/>
      <c r="G6" s="92"/>
      <c r="H6" s="92" t="s">
        <v>403</v>
      </c>
      <c r="I6" s="92"/>
      <c r="J6" s="135"/>
      <c r="K6" s="92"/>
      <c r="L6" s="96"/>
      <c r="M6" s="96"/>
      <c r="N6" s="96"/>
      <c r="O6" s="96"/>
      <c r="P6" s="96"/>
      <c r="Q6" s="96"/>
      <c r="R6" s="96"/>
      <c r="S6" s="96"/>
      <c r="T6" s="96"/>
    </row>
    <row r="7" spans="1:20" customFormat="1" ht="31" customHeight="1">
      <c r="A7" s="92"/>
      <c r="B7" s="92"/>
      <c r="C7" s="92"/>
      <c r="D7" s="5" t="s">
        <v>212</v>
      </c>
      <c r="E7" s="5" t="s">
        <v>404</v>
      </c>
      <c r="F7" s="5" t="s">
        <v>405</v>
      </c>
      <c r="G7" s="5" t="s">
        <v>406</v>
      </c>
      <c r="H7" s="5" t="s">
        <v>79</v>
      </c>
      <c r="I7" s="5" t="s">
        <v>80</v>
      </c>
      <c r="J7" s="136"/>
      <c r="K7" s="92"/>
      <c r="L7" s="5" t="s">
        <v>244</v>
      </c>
      <c r="M7" s="5" t="s">
        <v>245</v>
      </c>
      <c r="N7" s="5" t="s">
        <v>246</v>
      </c>
      <c r="O7" s="5" t="s">
        <v>251</v>
      </c>
      <c r="P7" s="5" t="s">
        <v>247</v>
      </c>
      <c r="Q7" s="5" t="s">
        <v>407</v>
      </c>
      <c r="R7" s="5" t="s">
        <v>408</v>
      </c>
      <c r="S7" s="5" t="s">
        <v>409</v>
      </c>
      <c r="T7" s="5" t="s">
        <v>252</v>
      </c>
    </row>
    <row r="8" spans="1:20" s="1" customFormat="1" ht="26" customHeight="1">
      <c r="A8" s="132">
        <v>147001</v>
      </c>
      <c r="B8" s="132" t="s">
        <v>76</v>
      </c>
      <c r="C8" s="133">
        <f>D8+F8</f>
        <v>2941.07</v>
      </c>
      <c r="D8" s="133">
        <v>2466.0700000000002</v>
      </c>
      <c r="E8" s="133"/>
      <c r="F8" s="133">
        <v>475</v>
      </c>
      <c r="G8" s="133"/>
      <c r="H8" s="133">
        <v>1684.07</v>
      </c>
      <c r="I8" s="133">
        <v>1257</v>
      </c>
      <c r="J8" s="137" t="s">
        <v>410</v>
      </c>
      <c r="K8" s="140" t="s">
        <v>411</v>
      </c>
      <c r="L8" s="132" t="s">
        <v>412</v>
      </c>
      <c r="M8" s="141" t="s">
        <v>413</v>
      </c>
      <c r="N8" s="8" t="s">
        <v>414</v>
      </c>
      <c r="O8" s="8" t="s">
        <v>261</v>
      </c>
      <c r="P8" s="8">
        <v>1684.07</v>
      </c>
      <c r="Q8" s="8" t="s">
        <v>260</v>
      </c>
      <c r="R8" s="12" t="s">
        <v>415</v>
      </c>
      <c r="S8" s="12" t="s">
        <v>416</v>
      </c>
      <c r="T8" s="13">
        <v>10</v>
      </c>
    </row>
    <row r="9" spans="1:20" s="1" customFormat="1" ht="26" customHeight="1">
      <c r="A9" s="132"/>
      <c r="B9" s="132"/>
      <c r="C9" s="133"/>
      <c r="D9" s="133"/>
      <c r="E9" s="133"/>
      <c r="F9" s="133"/>
      <c r="G9" s="133"/>
      <c r="H9" s="133"/>
      <c r="I9" s="133"/>
      <c r="J9" s="138"/>
      <c r="K9" s="140"/>
      <c r="L9" s="132"/>
      <c r="M9" s="142"/>
      <c r="N9" s="8" t="s">
        <v>417</v>
      </c>
      <c r="O9" s="8" t="s">
        <v>261</v>
      </c>
      <c r="P9" s="8">
        <v>1257</v>
      </c>
      <c r="Q9" s="8" t="s">
        <v>260</v>
      </c>
      <c r="R9" s="12" t="s">
        <v>415</v>
      </c>
      <c r="S9" s="12" t="s">
        <v>416</v>
      </c>
      <c r="T9" s="14">
        <v>10</v>
      </c>
    </row>
    <row r="10" spans="1:20" s="1" customFormat="1" ht="26" customHeight="1">
      <c r="A10" s="132"/>
      <c r="B10" s="132"/>
      <c r="C10" s="133"/>
      <c r="D10" s="133"/>
      <c r="E10" s="133"/>
      <c r="F10" s="133"/>
      <c r="G10" s="133"/>
      <c r="H10" s="133"/>
      <c r="I10" s="133"/>
      <c r="J10" s="138"/>
      <c r="K10" s="140"/>
      <c r="L10" s="132"/>
      <c r="M10" s="6" t="s">
        <v>418</v>
      </c>
      <c r="N10" s="8" t="s">
        <v>263</v>
      </c>
      <c r="O10" s="8"/>
      <c r="P10" s="8"/>
      <c r="Q10" s="8"/>
      <c r="R10" s="12"/>
      <c r="S10" s="12"/>
      <c r="T10" s="9"/>
    </row>
    <row r="11" spans="1:20" s="1" customFormat="1" ht="26" customHeight="1">
      <c r="A11" s="132"/>
      <c r="B11" s="132"/>
      <c r="C11" s="133"/>
      <c r="D11" s="133"/>
      <c r="E11" s="133"/>
      <c r="F11" s="133"/>
      <c r="G11" s="133"/>
      <c r="H11" s="133"/>
      <c r="I11" s="133"/>
      <c r="J11" s="138"/>
      <c r="K11" s="140"/>
      <c r="L11" s="132"/>
      <c r="M11" s="6" t="s">
        <v>419</v>
      </c>
      <c r="N11" s="8" t="s">
        <v>263</v>
      </c>
      <c r="O11" s="8"/>
      <c r="P11" s="8"/>
      <c r="Q11" s="8"/>
      <c r="R11" s="12"/>
      <c r="S11" s="12"/>
      <c r="T11" s="6"/>
    </row>
    <row r="12" spans="1:20" s="1" customFormat="1" ht="26" customHeight="1">
      <c r="A12" s="132"/>
      <c r="B12" s="132"/>
      <c r="C12" s="133"/>
      <c r="D12" s="133"/>
      <c r="E12" s="133"/>
      <c r="F12" s="133"/>
      <c r="G12" s="133"/>
      <c r="H12" s="133"/>
      <c r="I12" s="133"/>
      <c r="J12" s="138"/>
      <c r="K12" s="140"/>
      <c r="L12" s="132" t="s">
        <v>420</v>
      </c>
      <c r="M12" s="141" t="s">
        <v>266</v>
      </c>
      <c r="N12" s="8" t="s">
        <v>421</v>
      </c>
      <c r="O12" s="8" t="s">
        <v>271</v>
      </c>
      <c r="P12" s="8">
        <v>10</v>
      </c>
      <c r="Q12" s="8" t="s">
        <v>422</v>
      </c>
      <c r="R12" s="12" t="s">
        <v>423</v>
      </c>
      <c r="S12" s="12" t="s">
        <v>424</v>
      </c>
      <c r="T12" s="6">
        <v>5</v>
      </c>
    </row>
    <row r="13" spans="1:20" s="1" customFormat="1" ht="26" customHeight="1">
      <c r="A13" s="132"/>
      <c r="B13" s="132"/>
      <c r="C13" s="133"/>
      <c r="D13" s="133"/>
      <c r="E13" s="133"/>
      <c r="F13" s="133"/>
      <c r="G13" s="133"/>
      <c r="H13" s="133"/>
      <c r="I13" s="133"/>
      <c r="J13" s="138"/>
      <c r="K13" s="140"/>
      <c r="L13" s="132"/>
      <c r="M13" s="143"/>
      <c r="N13" s="8" t="s">
        <v>425</v>
      </c>
      <c r="O13" s="8" t="s">
        <v>271</v>
      </c>
      <c r="P13" s="8">
        <v>20</v>
      </c>
      <c r="Q13" s="8" t="s">
        <v>426</v>
      </c>
      <c r="R13" s="12" t="s">
        <v>427</v>
      </c>
      <c r="S13" s="12" t="s">
        <v>428</v>
      </c>
      <c r="T13" s="6">
        <v>5</v>
      </c>
    </row>
    <row r="14" spans="1:20" s="1" customFormat="1" ht="26" customHeight="1">
      <c r="A14" s="132"/>
      <c r="B14" s="132"/>
      <c r="C14" s="133"/>
      <c r="D14" s="133"/>
      <c r="E14" s="133"/>
      <c r="F14" s="133"/>
      <c r="G14" s="133"/>
      <c r="H14" s="133"/>
      <c r="I14" s="133"/>
      <c r="J14" s="138"/>
      <c r="K14" s="140"/>
      <c r="L14" s="132"/>
      <c r="M14" s="143"/>
      <c r="N14" s="10" t="s">
        <v>429</v>
      </c>
      <c r="O14" s="8" t="s">
        <v>271</v>
      </c>
      <c r="P14" s="8">
        <v>30</v>
      </c>
      <c r="Q14" s="8" t="s">
        <v>426</v>
      </c>
      <c r="R14" s="15" t="s">
        <v>430</v>
      </c>
      <c r="S14" s="12" t="s">
        <v>428</v>
      </c>
      <c r="T14" s="6">
        <v>5</v>
      </c>
    </row>
    <row r="15" spans="1:20" s="1" customFormat="1" ht="26" customHeight="1">
      <c r="A15" s="132"/>
      <c r="B15" s="132"/>
      <c r="C15" s="133"/>
      <c r="D15" s="133"/>
      <c r="E15" s="133"/>
      <c r="F15" s="133"/>
      <c r="G15" s="133"/>
      <c r="H15" s="133"/>
      <c r="I15" s="133"/>
      <c r="J15" s="138"/>
      <c r="K15" s="140"/>
      <c r="L15" s="132"/>
      <c r="M15" s="143"/>
      <c r="N15" s="8" t="s">
        <v>431</v>
      </c>
      <c r="O15" s="8" t="s">
        <v>271</v>
      </c>
      <c r="P15" s="8">
        <v>20</v>
      </c>
      <c r="Q15" s="8" t="s">
        <v>422</v>
      </c>
      <c r="R15" s="12" t="s">
        <v>423</v>
      </c>
      <c r="S15" s="12" t="s">
        <v>432</v>
      </c>
      <c r="T15" s="6">
        <v>5</v>
      </c>
    </row>
    <row r="16" spans="1:20" s="1" customFormat="1" ht="26" customHeight="1">
      <c r="A16" s="132"/>
      <c r="B16" s="132"/>
      <c r="C16" s="133"/>
      <c r="D16" s="133"/>
      <c r="E16" s="133"/>
      <c r="F16" s="133"/>
      <c r="G16" s="133"/>
      <c r="H16" s="133"/>
      <c r="I16" s="133"/>
      <c r="J16" s="138"/>
      <c r="K16" s="140"/>
      <c r="L16" s="132"/>
      <c r="M16" s="142"/>
      <c r="N16" s="8" t="s">
        <v>433</v>
      </c>
      <c r="O16" s="8" t="s">
        <v>271</v>
      </c>
      <c r="P16" s="8">
        <v>1500</v>
      </c>
      <c r="Q16" s="8" t="s">
        <v>270</v>
      </c>
      <c r="R16" s="12" t="s">
        <v>423</v>
      </c>
      <c r="S16" s="12" t="s">
        <v>434</v>
      </c>
      <c r="T16" s="6">
        <v>5</v>
      </c>
    </row>
    <row r="17" spans="1:20" s="1" customFormat="1" ht="26" customHeight="1">
      <c r="A17" s="132"/>
      <c r="B17" s="132"/>
      <c r="C17" s="133"/>
      <c r="D17" s="133"/>
      <c r="E17" s="133"/>
      <c r="F17" s="133"/>
      <c r="G17" s="133"/>
      <c r="H17" s="133"/>
      <c r="I17" s="133"/>
      <c r="J17" s="138"/>
      <c r="K17" s="140"/>
      <c r="L17" s="132"/>
      <c r="M17" s="141" t="s">
        <v>272</v>
      </c>
      <c r="N17" s="8" t="s">
        <v>435</v>
      </c>
      <c r="O17" s="8" t="s">
        <v>271</v>
      </c>
      <c r="P17" s="8">
        <v>90</v>
      </c>
      <c r="Q17" s="8" t="s">
        <v>275</v>
      </c>
      <c r="R17" s="12" t="s">
        <v>436</v>
      </c>
      <c r="S17" s="12" t="s">
        <v>437</v>
      </c>
      <c r="T17" s="6">
        <v>5</v>
      </c>
    </row>
    <row r="18" spans="1:20" s="1" customFormat="1" ht="26" customHeight="1">
      <c r="A18" s="132"/>
      <c r="B18" s="132"/>
      <c r="C18" s="133"/>
      <c r="D18" s="133"/>
      <c r="E18" s="133"/>
      <c r="F18" s="133"/>
      <c r="G18" s="133"/>
      <c r="H18" s="133"/>
      <c r="I18" s="133"/>
      <c r="J18" s="138"/>
      <c r="K18" s="140"/>
      <c r="L18" s="132"/>
      <c r="M18" s="142"/>
      <c r="N18" s="11" t="s">
        <v>438</v>
      </c>
      <c r="O18" s="8" t="s">
        <v>271</v>
      </c>
      <c r="P18" s="8">
        <v>100</v>
      </c>
      <c r="Q18" s="8" t="s">
        <v>275</v>
      </c>
      <c r="R18" s="12" t="s">
        <v>436</v>
      </c>
      <c r="S18" s="12" t="s">
        <v>439</v>
      </c>
      <c r="T18" s="6">
        <v>5</v>
      </c>
    </row>
    <row r="19" spans="1:20" s="1" customFormat="1" ht="26" customHeight="1">
      <c r="A19" s="132"/>
      <c r="B19" s="132"/>
      <c r="C19" s="133"/>
      <c r="D19" s="133"/>
      <c r="E19" s="133"/>
      <c r="F19" s="133"/>
      <c r="G19" s="133"/>
      <c r="H19" s="133"/>
      <c r="I19" s="133"/>
      <c r="J19" s="138"/>
      <c r="K19" s="140"/>
      <c r="L19" s="132"/>
      <c r="M19" s="6" t="s">
        <v>276</v>
      </c>
      <c r="N19" s="6" t="s">
        <v>351</v>
      </c>
      <c r="O19" s="6" t="s">
        <v>282</v>
      </c>
      <c r="P19" s="6" t="s">
        <v>440</v>
      </c>
      <c r="Q19" s="6" t="s">
        <v>281</v>
      </c>
      <c r="R19" s="16" t="s">
        <v>441</v>
      </c>
      <c r="S19" s="16" t="s">
        <v>442</v>
      </c>
      <c r="T19" s="6">
        <v>5</v>
      </c>
    </row>
    <row r="20" spans="1:20" s="1" customFormat="1" ht="26" customHeight="1">
      <c r="A20" s="132"/>
      <c r="B20" s="132"/>
      <c r="C20" s="133"/>
      <c r="D20" s="133"/>
      <c r="E20" s="133"/>
      <c r="F20" s="133"/>
      <c r="G20" s="133"/>
      <c r="H20" s="133"/>
      <c r="I20" s="133"/>
      <c r="J20" s="138"/>
      <c r="K20" s="140"/>
      <c r="L20" s="132" t="s">
        <v>443</v>
      </c>
      <c r="M20" s="6" t="s">
        <v>444</v>
      </c>
      <c r="N20" s="6" t="s">
        <v>263</v>
      </c>
      <c r="O20" s="6"/>
      <c r="P20" s="6"/>
      <c r="Q20" s="6"/>
      <c r="R20" s="16"/>
      <c r="S20" s="16"/>
      <c r="T20" s="6"/>
    </row>
    <row r="21" spans="1:20" s="1" customFormat="1" ht="26" customHeight="1">
      <c r="A21" s="132"/>
      <c r="B21" s="132"/>
      <c r="C21" s="133"/>
      <c r="D21" s="133"/>
      <c r="E21" s="133"/>
      <c r="F21" s="133"/>
      <c r="G21" s="133"/>
      <c r="H21" s="133"/>
      <c r="I21" s="133"/>
      <c r="J21" s="138"/>
      <c r="K21" s="140"/>
      <c r="L21" s="132"/>
      <c r="M21" s="141" t="s">
        <v>445</v>
      </c>
      <c r="N21" s="6" t="s">
        <v>446</v>
      </c>
      <c r="O21" s="6" t="s">
        <v>271</v>
      </c>
      <c r="P21" s="6">
        <v>2</v>
      </c>
      <c r="Q21" s="6" t="s">
        <v>447</v>
      </c>
      <c r="R21" s="16" t="s">
        <v>448</v>
      </c>
      <c r="S21" s="16" t="s">
        <v>449</v>
      </c>
      <c r="T21" s="6">
        <v>4</v>
      </c>
    </row>
    <row r="22" spans="1:20" s="1" customFormat="1" ht="26" customHeight="1">
      <c r="A22" s="132"/>
      <c r="B22" s="132"/>
      <c r="C22" s="133"/>
      <c r="D22" s="133"/>
      <c r="E22" s="133"/>
      <c r="F22" s="133"/>
      <c r="G22" s="133"/>
      <c r="H22" s="133"/>
      <c r="I22" s="133"/>
      <c r="J22" s="138"/>
      <c r="K22" s="140"/>
      <c r="L22" s="132"/>
      <c r="M22" s="143"/>
      <c r="N22" s="6" t="s">
        <v>286</v>
      </c>
      <c r="O22" s="6" t="s">
        <v>290</v>
      </c>
      <c r="P22" s="6" t="s">
        <v>287</v>
      </c>
      <c r="Q22" s="6" t="s">
        <v>281</v>
      </c>
      <c r="R22" s="16" t="s">
        <v>450</v>
      </c>
      <c r="S22" s="16" t="s">
        <v>451</v>
      </c>
      <c r="T22" s="6">
        <v>4</v>
      </c>
    </row>
    <row r="23" spans="1:20" s="1" customFormat="1" ht="26" customHeight="1">
      <c r="A23" s="132"/>
      <c r="B23" s="132"/>
      <c r="C23" s="133"/>
      <c r="D23" s="133"/>
      <c r="E23" s="133"/>
      <c r="F23" s="133"/>
      <c r="G23" s="133"/>
      <c r="H23" s="133"/>
      <c r="I23" s="133"/>
      <c r="J23" s="138"/>
      <c r="K23" s="140"/>
      <c r="L23" s="132"/>
      <c r="M23" s="142"/>
      <c r="N23" s="6" t="s">
        <v>291</v>
      </c>
      <c r="O23" s="6" t="s">
        <v>290</v>
      </c>
      <c r="P23" s="6" t="s">
        <v>292</v>
      </c>
      <c r="Q23" s="6" t="s">
        <v>281</v>
      </c>
      <c r="R23" s="16" t="s">
        <v>452</v>
      </c>
      <c r="S23" s="16" t="s">
        <v>453</v>
      </c>
      <c r="T23" s="6">
        <v>4</v>
      </c>
    </row>
    <row r="24" spans="1:20" s="1" customFormat="1" ht="26" customHeight="1">
      <c r="A24" s="132"/>
      <c r="B24" s="132"/>
      <c r="C24" s="133"/>
      <c r="D24" s="133"/>
      <c r="E24" s="133"/>
      <c r="F24" s="133"/>
      <c r="G24" s="133"/>
      <c r="H24" s="133"/>
      <c r="I24" s="133"/>
      <c r="J24" s="138"/>
      <c r="K24" s="140"/>
      <c r="L24" s="132"/>
      <c r="M24" s="6" t="s">
        <v>454</v>
      </c>
      <c r="N24" s="6" t="s">
        <v>455</v>
      </c>
      <c r="O24" s="6" t="s">
        <v>290</v>
      </c>
      <c r="P24" s="6" t="s">
        <v>287</v>
      </c>
      <c r="Q24" s="6" t="s">
        <v>281</v>
      </c>
      <c r="R24" s="16" t="s">
        <v>456</v>
      </c>
      <c r="S24" s="16" t="s">
        <v>457</v>
      </c>
      <c r="T24" s="6">
        <v>4</v>
      </c>
    </row>
    <row r="25" spans="1:20" s="1" customFormat="1" ht="26" customHeight="1">
      <c r="A25" s="132"/>
      <c r="B25" s="132"/>
      <c r="C25" s="133"/>
      <c r="D25" s="133"/>
      <c r="E25" s="133"/>
      <c r="F25" s="133"/>
      <c r="G25" s="133"/>
      <c r="H25" s="133"/>
      <c r="I25" s="133"/>
      <c r="J25" s="138"/>
      <c r="K25" s="140"/>
      <c r="L25" s="132"/>
      <c r="M25" s="6" t="s">
        <v>300</v>
      </c>
      <c r="N25" s="6" t="s">
        <v>458</v>
      </c>
      <c r="O25" s="6" t="s">
        <v>290</v>
      </c>
      <c r="P25" s="6" t="s">
        <v>287</v>
      </c>
      <c r="Q25" s="6" t="s">
        <v>281</v>
      </c>
      <c r="R25" s="16" t="s">
        <v>459</v>
      </c>
      <c r="S25" s="16" t="s">
        <v>460</v>
      </c>
      <c r="T25" s="6">
        <v>4</v>
      </c>
    </row>
    <row r="26" spans="1:20" s="1" customFormat="1" ht="26" customHeight="1">
      <c r="A26" s="132"/>
      <c r="B26" s="132"/>
      <c r="C26" s="133"/>
      <c r="D26" s="133"/>
      <c r="E26" s="133"/>
      <c r="F26" s="133"/>
      <c r="G26" s="133"/>
      <c r="H26" s="133"/>
      <c r="I26" s="133"/>
      <c r="J26" s="139"/>
      <c r="K26" s="140"/>
      <c r="L26" s="6" t="s">
        <v>304</v>
      </c>
      <c r="M26" s="6" t="s">
        <v>461</v>
      </c>
      <c r="N26" s="6" t="s">
        <v>392</v>
      </c>
      <c r="O26" s="6" t="s">
        <v>271</v>
      </c>
      <c r="P26" s="6">
        <v>90</v>
      </c>
      <c r="Q26" s="6" t="s">
        <v>275</v>
      </c>
      <c r="R26" s="16" t="s">
        <v>462</v>
      </c>
      <c r="S26" s="16" t="s">
        <v>463</v>
      </c>
      <c r="T26" s="6">
        <v>10</v>
      </c>
    </row>
    <row r="27" spans="1:20" ht="28" customHeight="1">
      <c r="H27" s="131"/>
      <c r="I27" s="131"/>
    </row>
  </sheetData>
  <mergeCells count="31">
    <mergeCell ref="M8:M9"/>
    <mergeCell ref="M12:M16"/>
    <mergeCell ref="M17:M18"/>
    <mergeCell ref="M21:M23"/>
    <mergeCell ref="L5:T6"/>
    <mergeCell ref="J8:J26"/>
    <mergeCell ref="K5:K7"/>
    <mergeCell ref="K8:K26"/>
    <mergeCell ref="L8:L11"/>
    <mergeCell ref="L12:L19"/>
    <mergeCell ref="L20:L25"/>
    <mergeCell ref="H27:I27"/>
    <mergeCell ref="A5:A7"/>
    <mergeCell ref="A8:A26"/>
    <mergeCell ref="B5:B7"/>
    <mergeCell ref="B8:B26"/>
    <mergeCell ref="C6:C7"/>
    <mergeCell ref="C8:C26"/>
    <mergeCell ref="D8:D26"/>
    <mergeCell ref="E8:E26"/>
    <mergeCell ref="F8:F26"/>
    <mergeCell ref="G8:G26"/>
    <mergeCell ref="H8:H26"/>
    <mergeCell ref="I8:I26"/>
    <mergeCell ref="A2:T2"/>
    <mergeCell ref="A3:T3"/>
    <mergeCell ref="R4:T4"/>
    <mergeCell ref="C5:I5"/>
    <mergeCell ref="D6:G6"/>
    <mergeCell ref="H6:I6"/>
    <mergeCell ref="J5:J7"/>
  </mergeCells>
  <phoneticPr fontId="30" type="noConversion"/>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8"/>
  <sheetViews>
    <sheetView workbookViewId="0">
      <selection activeCell="E12" sqref="E12"/>
    </sheetView>
  </sheetViews>
  <sheetFormatPr defaultColWidth="10" defaultRowHeight="14"/>
  <cols>
    <col min="1" max="1" width="6.90625" customWidth="1"/>
    <col min="2" max="2" width="7.54296875" customWidth="1"/>
    <col min="3" max="3" width="9.453125" customWidth="1"/>
    <col min="4" max="5" width="9.7265625" customWidth="1"/>
    <col min="6" max="6" width="7.81640625" customWidth="1"/>
    <col min="7" max="8" width="4.81640625" style="74" customWidth="1"/>
    <col min="9" max="9" width="5.90625" style="74" customWidth="1"/>
    <col min="10" max="10" width="6.6328125" style="74" customWidth="1"/>
    <col min="11" max="11" width="4.453125" style="74" customWidth="1"/>
    <col min="12" max="13" width="4.81640625" style="74" customWidth="1"/>
    <col min="14" max="15" width="6.26953125" style="74" customWidth="1"/>
    <col min="16" max="16" width="6.08984375" style="74" customWidth="1"/>
    <col min="17" max="17" width="6.36328125" style="74" customWidth="1"/>
    <col min="18" max="20" width="9.7265625" customWidth="1"/>
  </cols>
  <sheetData>
    <row r="1" spans="1:17" ht="22.75" customHeight="1">
      <c r="A1" s="87" t="s">
        <v>55</v>
      </c>
      <c r="B1" s="87"/>
      <c r="C1" s="4"/>
      <c r="D1" s="4"/>
      <c r="E1" s="4"/>
      <c r="F1" s="4"/>
      <c r="G1" s="41"/>
      <c r="H1" s="41"/>
      <c r="I1" s="41"/>
      <c r="J1" s="41"/>
      <c r="K1" s="41"/>
      <c r="L1" s="41"/>
      <c r="M1" s="41"/>
      <c r="N1" s="41"/>
      <c r="O1" s="41"/>
      <c r="P1" s="41"/>
      <c r="Q1" s="41"/>
    </row>
    <row r="2" spans="1:17" ht="35.9" customHeight="1">
      <c r="A2" s="81" t="s">
        <v>56</v>
      </c>
      <c r="B2" s="81"/>
      <c r="C2" s="81"/>
      <c r="D2" s="81"/>
      <c r="E2" s="81"/>
      <c r="F2" s="81"/>
      <c r="G2" s="81"/>
      <c r="H2" s="81"/>
      <c r="I2" s="81"/>
      <c r="J2" s="81"/>
      <c r="K2" s="81"/>
      <c r="L2" s="81"/>
      <c r="M2" s="81"/>
      <c r="N2" s="81"/>
      <c r="O2" s="81"/>
      <c r="P2" s="81"/>
      <c r="Q2" s="81"/>
    </row>
    <row r="3" spans="1:17" ht="31" customHeight="1">
      <c r="A3" s="88" t="s">
        <v>57</v>
      </c>
      <c r="B3" s="88"/>
      <c r="C3" s="88"/>
      <c r="D3" s="88"/>
      <c r="E3" s="88"/>
      <c r="F3" s="88"/>
      <c r="G3" s="89"/>
      <c r="H3" s="89"/>
      <c r="I3" s="89"/>
      <c r="J3" s="89"/>
      <c r="K3" s="89"/>
      <c r="L3" s="89"/>
      <c r="M3" s="89"/>
      <c r="N3" s="89"/>
      <c r="O3" s="89"/>
      <c r="P3" s="89"/>
      <c r="Q3" s="89"/>
    </row>
    <row r="4" spans="1:17" ht="17.25" customHeight="1">
      <c r="A4" s="90" t="s">
        <v>3</v>
      </c>
      <c r="B4" s="90"/>
      <c r="C4" s="90"/>
      <c r="D4" s="90"/>
      <c r="E4" s="90"/>
      <c r="F4" s="90"/>
      <c r="G4" s="91"/>
      <c r="H4" s="91"/>
      <c r="I4" s="91"/>
      <c r="J4" s="91"/>
      <c r="K4" s="91"/>
      <c r="L4" s="91"/>
      <c r="M4" s="91"/>
      <c r="N4" s="91"/>
      <c r="O4" s="91"/>
      <c r="P4" s="91"/>
      <c r="Q4" s="91"/>
    </row>
    <row r="5" spans="1:17" ht="23" customHeight="1">
      <c r="A5" s="92" t="s">
        <v>58</v>
      </c>
      <c r="B5" s="92"/>
      <c r="C5" s="92" t="s">
        <v>59</v>
      </c>
      <c r="D5" s="92" t="s">
        <v>60</v>
      </c>
      <c r="E5" s="92"/>
      <c r="F5" s="92"/>
      <c r="G5" s="92"/>
      <c r="H5" s="92"/>
      <c r="I5" s="92"/>
      <c r="J5" s="92"/>
      <c r="K5" s="92"/>
      <c r="L5" s="92" t="s">
        <v>61</v>
      </c>
      <c r="M5" s="92"/>
      <c r="N5" s="92"/>
      <c r="O5" s="92"/>
      <c r="P5" s="92"/>
      <c r="Q5" s="92"/>
    </row>
    <row r="6" spans="1:17" ht="15" customHeight="1">
      <c r="A6" s="92" t="s">
        <v>62</v>
      </c>
      <c r="B6" s="92" t="s">
        <v>63</v>
      </c>
      <c r="C6" s="92"/>
      <c r="D6" s="92" t="s">
        <v>64</v>
      </c>
      <c r="E6" s="92" t="s">
        <v>65</v>
      </c>
      <c r="F6" s="92" t="s">
        <v>66</v>
      </c>
      <c r="G6" s="92" t="s">
        <v>67</v>
      </c>
      <c r="H6" s="92" t="s">
        <v>68</v>
      </c>
      <c r="I6" s="92" t="s">
        <v>69</v>
      </c>
      <c r="J6" s="92" t="s">
        <v>70</v>
      </c>
      <c r="K6" s="92" t="s">
        <v>71</v>
      </c>
      <c r="L6" s="92" t="s">
        <v>64</v>
      </c>
      <c r="M6" s="92" t="s">
        <v>47</v>
      </c>
      <c r="N6" s="92"/>
      <c r="O6" s="92"/>
      <c r="P6" s="92" t="s">
        <v>72</v>
      </c>
      <c r="Q6" s="92" t="s">
        <v>52</v>
      </c>
    </row>
    <row r="7" spans="1:17" ht="28.5" customHeight="1">
      <c r="A7" s="92"/>
      <c r="B7" s="92"/>
      <c r="C7" s="92"/>
      <c r="D7" s="92"/>
      <c r="E7" s="92"/>
      <c r="F7" s="92"/>
      <c r="G7" s="92"/>
      <c r="H7" s="92"/>
      <c r="I7" s="92"/>
      <c r="J7" s="92"/>
      <c r="K7" s="92"/>
      <c r="L7" s="92"/>
      <c r="M7" s="5" t="s">
        <v>73</v>
      </c>
      <c r="N7" s="5" t="s">
        <v>74</v>
      </c>
      <c r="O7" s="5" t="s">
        <v>75</v>
      </c>
      <c r="P7" s="92"/>
      <c r="Q7" s="92"/>
    </row>
    <row r="8" spans="1:17" s="74" customFormat="1" ht="31.9" customHeight="1">
      <c r="A8" s="45">
        <v>147001</v>
      </c>
      <c r="B8" s="45" t="s">
        <v>76</v>
      </c>
      <c r="C8" s="77">
        <f>SUM(D8)+L8</f>
        <v>2941.07</v>
      </c>
      <c r="D8" s="77">
        <f>SUM(E8:F8)</f>
        <v>2941.07</v>
      </c>
      <c r="E8" s="77">
        <v>2466.0700000000002</v>
      </c>
      <c r="F8" s="77">
        <v>475</v>
      </c>
      <c r="G8" s="76"/>
      <c r="H8" s="76"/>
      <c r="I8" s="76"/>
      <c r="J8" s="76"/>
      <c r="K8" s="76"/>
      <c r="L8" s="76"/>
      <c r="M8" s="76"/>
      <c r="N8" s="76"/>
      <c r="O8" s="76"/>
      <c r="P8" s="76"/>
      <c r="Q8" s="76"/>
    </row>
  </sheetData>
  <mergeCells count="22">
    <mergeCell ref="P6:P7"/>
    <mergeCell ref="Q6:Q7"/>
    <mergeCell ref="M6:O6"/>
    <mergeCell ref="A6:A7"/>
    <mergeCell ref="B6:B7"/>
    <mergeCell ref="C5:C7"/>
    <mergeCell ref="D6:D7"/>
    <mergeCell ref="E6:E7"/>
    <mergeCell ref="F6:F7"/>
    <mergeCell ref="G6:G7"/>
    <mergeCell ref="H6:H7"/>
    <mergeCell ref="I6:I7"/>
    <mergeCell ref="J6:J7"/>
    <mergeCell ref="K6:K7"/>
    <mergeCell ref="L6:L7"/>
    <mergeCell ref="A1:B1"/>
    <mergeCell ref="A2:Q2"/>
    <mergeCell ref="A3:Q3"/>
    <mergeCell ref="A4:Q4"/>
    <mergeCell ref="A5:B5"/>
    <mergeCell ref="D5:K5"/>
    <mergeCell ref="L5:Q5"/>
  </mergeCells>
  <phoneticPr fontId="30" type="noConversion"/>
  <printOptions horizontalCentered="1"/>
  <pageMargins left="0.59027777777777801" right="0.235416666666667" top="0.235416666666667" bottom="0.15625" header="0" footer="0"/>
  <pageSetup paperSize="9" scale="98"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7"/>
  <sheetViews>
    <sheetView workbookViewId="0">
      <selection activeCell="C7" sqref="C7"/>
    </sheetView>
  </sheetViews>
  <sheetFormatPr defaultColWidth="10" defaultRowHeight="14"/>
  <cols>
    <col min="1" max="1" width="5.6328125" customWidth="1"/>
    <col min="2" max="2" width="7.54296875" customWidth="1"/>
    <col min="3" max="3" width="8.08984375" style="74" customWidth="1"/>
    <col min="4" max="4" width="8.6328125" style="74" customWidth="1"/>
    <col min="5" max="5" width="8.08984375" style="74" customWidth="1"/>
    <col min="6" max="6" width="7.81640625" style="74" customWidth="1"/>
    <col min="7" max="7" width="9.1796875" style="74" customWidth="1"/>
    <col min="8" max="8" width="6.7265625" style="74" customWidth="1"/>
    <col min="9" max="9" width="7.453125" style="74" customWidth="1"/>
    <col min="10" max="12" width="9.7265625" customWidth="1"/>
  </cols>
  <sheetData>
    <row r="1" spans="1:9" ht="22.75" customHeight="1">
      <c r="A1" s="93" t="s">
        <v>77</v>
      </c>
      <c r="B1" s="93"/>
      <c r="C1" s="41"/>
      <c r="D1" s="41"/>
      <c r="E1" s="41"/>
      <c r="F1" s="41"/>
      <c r="G1" s="41"/>
      <c r="H1" s="41"/>
      <c r="I1" s="41"/>
    </row>
    <row r="2" spans="1:9" ht="35.9" customHeight="1">
      <c r="A2" s="81" t="s">
        <v>78</v>
      </c>
      <c r="B2" s="81"/>
      <c r="C2" s="81"/>
      <c r="D2" s="81"/>
      <c r="E2" s="81"/>
      <c r="F2" s="81"/>
      <c r="G2" s="81"/>
      <c r="H2" s="81"/>
      <c r="I2" s="81"/>
    </row>
    <row r="3" spans="1:9" ht="26.75" customHeight="1">
      <c r="A3" s="88" t="s">
        <v>57</v>
      </c>
      <c r="B3" s="88"/>
      <c r="C3" s="89"/>
      <c r="D3" s="89"/>
      <c r="E3" s="89"/>
      <c r="F3" s="89"/>
      <c r="G3" s="89"/>
      <c r="H3" s="89"/>
      <c r="I3" s="89"/>
    </row>
    <row r="4" spans="1:9" ht="16.399999999999999" customHeight="1">
      <c r="A4" s="90" t="s">
        <v>3</v>
      </c>
      <c r="B4" s="90"/>
      <c r="C4" s="91"/>
      <c r="D4" s="91"/>
      <c r="E4" s="91"/>
      <c r="F4" s="91"/>
      <c r="G4" s="91"/>
      <c r="H4" s="91"/>
      <c r="I4" s="91"/>
    </row>
    <row r="5" spans="1:9" ht="23" customHeight="1">
      <c r="A5" s="92" t="s">
        <v>58</v>
      </c>
      <c r="B5" s="92"/>
      <c r="C5" s="92" t="s">
        <v>59</v>
      </c>
      <c r="D5" s="92" t="s">
        <v>79</v>
      </c>
      <c r="E5" s="92"/>
      <c r="F5" s="92"/>
      <c r="G5" s="92" t="s">
        <v>80</v>
      </c>
      <c r="H5" s="92"/>
      <c r="I5" s="92"/>
    </row>
    <row r="6" spans="1:9" ht="25.25" customHeight="1">
      <c r="A6" s="5" t="s">
        <v>62</v>
      </c>
      <c r="B6" s="5" t="s">
        <v>63</v>
      </c>
      <c r="C6" s="92"/>
      <c r="D6" s="5" t="s">
        <v>64</v>
      </c>
      <c r="E6" s="5" t="s">
        <v>81</v>
      </c>
      <c r="F6" s="5" t="s">
        <v>82</v>
      </c>
      <c r="G6" s="5" t="s">
        <v>64</v>
      </c>
      <c r="H6" s="5" t="s">
        <v>83</v>
      </c>
      <c r="I6" s="5" t="s">
        <v>84</v>
      </c>
    </row>
    <row r="7" spans="1:9" ht="28" customHeight="1">
      <c r="A7" s="75">
        <v>147001</v>
      </c>
      <c r="B7" s="75" t="s">
        <v>76</v>
      </c>
      <c r="C7" s="76">
        <f>D7+G7</f>
        <v>2941.07</v>
      </c>
      <c r="D7" s="76">
        <f>SUM(E7:F7)</f>
        <v>1684.07</v>
      </c>
      <c r="E7" s="76">
        <v>1479.28</v>
      </c>
      <c r="F7" s="76">
        <v>204.79</v>
      </c>
      <c r="G7" s="76">
        <f>SUM(H7:I7)</f>
        <v>1257</v>
      </c>
      <c r="H7" s="76">
        <v>560</v>
      </c>
      <c r="I7" s="76">
        <v>697</v>
      </c>
    </row>
  </sheetData>
  <mergeCells count="8">
    <mergeCell ref="A1:B1"/>
    <mergeCell ref="A2:I2"/>
    <mergeCell ref="A3:I3"/>
    <mergeCell ref="A4:I4"/>
    <mergeCell ref="A5:B5"/>
    <mergeCell ref="D5:F5"/>
    <mergeCell ref="G5:I5"/>
    <mergeCell ref="C5:C6"/>
  </mergeCells>
  <phoneticPr fontId="30" type="noConversion"/>
  <pageMargins left="0.78680555555555598" right="0.235416666666667" top="0.235416666666667" bottom="0.15625" header="0" footer="0"/>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43"/>
  <sheetViews>
    <sheetView showZeros="0" zoomScale="75" zoomScaleNormal="75" workbookViewId="0">
      <selection activeCell="C12" sqref="C12"/>
    </sheetView>
  </sheetViews>
  <sheetFormatPr defaultColWidth="10" defaultRowHeight="14"/>
  <cols>
    <col min="1" max="1" width="24.6328125" customWidth="1"/>
    <col min="2" max="2" width="9.90625" style="68" customWidth="1"/>
    <col min="3" max="3" width="32.26953125" customWidth="1"/>
    <col min="4" max="4" width="10.7265625" style="68" customWidth="1"/>
    <col min="5" max="5" width="9.7265625" customWidth="1"/>
  </cols>
  <sheetData>
    <row r="1" spans="1:4" ht="17.25" customHeight="1">
      <c r="A1" s="4" t="s">
        <v>85</v>
      </c>
      <c r="B1" s="69"/>
      <c r="C1" s="4"/>
      <c r="D1" s="69"/>
    </row>
    <row r="2" spans="1:4" ht="60.4" customHeight="1">
      <c r="A2" s="81" t="s">
        <v>86</v>
      </c>
      <c r="B2" s="82"/>
      <c r="C2" s="81"/>
      <c r="D2" s="82"/>
    </row>
    <row r="3" spans="1:4" ht="22.75" customHeight="1">
      <c r="A3" s="88" t="s">
        <v>57</v>
      </c>
      <c r="B3" s="94"/>
      <c r="C3" s="88"/>
      <c r="D3" s="94"/>
    </row>
    <row r="4" spans="1:4" ht="16.399999999999999" customHeight="1">
      <c r="A4" s="90" t="s">
        <v>3</v>
      </c>
      <c r="B4" s="95"/>
      <c r="C4" s="90"/>
      <c r="D4" s="95"/>
    </row>
    <row r="5" spans="1:4" ht="20" customHeight="1">
      <c r="A5" s="96" t="s">
        <v>4</v>
      </c>
      <c r="B5" s="97"/>
      <c r="C5" s="96" t="s">
        <v>5</v>
      </c>
      <c r="D5" s="97"/>
    </row>
    <row r="6" spans="1:4" ht="20" customHeight="1">
      <c r="A6" s="64" t="s">
        <v>87</v>
      </c>
      <c r="B6" s="71" t="s">
        <v>7</v>
      </c>
      <c r="C6" s="64" t="s">
        <v>87</v>
      </c>
      <c r="D6" s="71" t="s">
        <v>7</v>
      </c>
    </row>
    <row r="7" spans="1:4" ht="20" customHeight="1">
      <c r="A7" s="46" t="s">
        <v>88</v>
      </c>
      <c r="B7" s="49">
        <f>SUM(B8:B10)</f>
        <v>2466.0700000000002</v>
      </c>
      <c r="C7" s="46" t="s">
        <v>89</v>
      </c>
      <c r="D7" s="49">
        <f>SUM(D8:D37)</f>
        <v>2466.0700000000002</v>
      </c>
    </row>
    <row r="8" spans="1:4" ht="20" customHeight="1">
      <c r="A8" s="46" t="s">
        <v>90</v>
      </c>
      <c r="B8" s="62">
        <v>2466.0700000000002</v>
      </c>
      <c r="C8" s="46" t="s">
        <v>9</v>
      </c>
      <c r="D8" s="62"/>
    </row>
    <row r="9" spans="1:4" ht="20" customHeight="1">
      <c r="A9" s="46" t="s">
        <v>91</v>
      </c>
      <c r="B9" s="62"/>
      <c r="C9" s="46" t="s">
        <v>11</v>
      </c>
      <c r="D9" s="62"/>
    </row>
    <row r="10" spans="1:4" ht="20" customHeight="1">
      <c r="A10" s="46" t="s">
        <v>92</v>
      </c>
      <c r="B10" s="62"/>
      <c r="C10" s="46" t="s">
        <v>13</v>
      </c>
      <c r="D10" s="62"/>
    </row>
    <row r="11" spans="1:4" ht="20" customHeight="1">
      <c r="A11" s="46" t="s">
        <v>93</v>
      </c>
      <c r="B11" s="49">
        <f>SUM(B12:B14)</f>
        <v>0</v>
      </c>
      <c r="C11" s="46" t="s">
        <v>15</v>
      </c>
      <c r="D11" s="62"/>
    </row>
    <row r="12" spans="1:4" ht="20" customHeight="1">
      <c r="A12" s="46" t="s">
        <v>90</v>
      </c>
      <c r="B12" s="62"/>
      <c r="C12" s="46" t="s">
        <v>17</v>
      </c>
      <c r="D12" s="62">
        <v>2132.42</v>
      </c>
    </row>
    <row r="13" spans="1:4" ht="20" customHeight="1">
      <c r="A13" s="46" t="s">
        <v>91</v>
      </c>
      <c r="B13" s="62"/>
      <c r="C13" s="46" t="s">
        <v>19</v>
      </c>
      <c r="D13" s="62"/>
    </row>
    <row r="14" spans="1:4" ht="20" customHeight="1">
      <c r="A14" s="46" t="s">
        <v>92</v>
      </c>
      <c r="B14" s="62"/>
      <c r="C14" s="46" t="s">
        <v>21</v>
      </c>
      <c r="D14" s="62"/>
    </row>
    <row r="15" spans="1:4" ht="20" customHeight="1">
      <c r="A15" s="46"/>
      <c r="B15" s="50"/>
      <c r="C15" s="46" t="s">
        <v>22</v>
      </c>
      <c r="D15" s="62">
        <v>274.52</v>
      </c>
    </row>
    <row r="16" spans="1:4" ht="20" customHeight="1">
      <c r="A16" s="46"/>
      <c r="B16" s="50"/>
      <c r="C16" s="46" t="s">
        <v>23</v>
      </c>
      <c r="D16" s="62"/>
    </row>
    <row r="17" spans="1:4" ht="20" customHeight="1">
      <c r="A17" s="46"/>
      <c r="B17" s="50"/>
      <c r="C17" s="46" t="s">
        <v>24</v>
      </c>
      <c r="D17" s="62">
        <v>59.13</v>
      </c>
    </row>
    <row r="18" spans="1:4" ht="20" customHeight="1">
      <c r="A18" s="46"/>
      <c r="B18" s="50"/>
      <c r="C18" s="46" t="s">
        <v>25</v>
      </c>
      <c r="D18" s="62"/>
    </row>
    <row r="19" spans="1:4" ht="20" customHeight="1">
      <c r="A19" s="46"/>
      <c r="B19" s="50"/>
      <c r="C19" s="46" t="s">
        <v>26</v>
      </c>
      <c r="D19" s="62"/>
    </row>
    <row r="20" spans="1:4" ht="20" customHeight="1">
      <c r="A20" s="46"/>
      <c r="B20" s="51"/>
      <c r="C20" s="46" t="s">
        <v>27</v>
      </c>
      <c r="D20" s="62"/>
    </row>
    <row r="21" spans="1:4" ht="20" customHeight="1">
      <c r="A21" s="46"/>
      <c r="B21" s="51"/>
      <c r="C21" s="46" t="s">
        <v>28</v>
      </c>
      <c r="D21" s="62"/>
    </row>
    <row r="22" spans="1:4" ht="20" customHeight="1">
      <c r="A22" s="46"/>
      <c r="B22" s="51"/>
      <c r="C22" s="46" t="s">
        <v>29</v>
      </c>
      <c r="D22" s="62"/>
    </row>
    <row r="23" spans="1:4" ht="20" customHeight="1">
      <c r="A23" s="46"/>
      <c r="B23" s="51"/>
      <c r="C23" s="46" t="s">
        <v>30</v>
      </c>
      <c r="D23" s="62"/>
    </row>
    <row r="24" spans="1:4" ht="20" customHeight="1">
      <c r="A24" s="46"/>
      <c r="B24" s="51"/>
      <c r="C24" s="46" t="s">
        <v>31</v>
      </c>
      <c r="D24" s="62"/>
    </row>
    <row r="25" spans="1:4" ht="20" customHeight="1">
      <c r="A25" s="46"/>
      <c r="B25" s="51"/>
      <c r="C25" s="46" t="s">
        <v>32</v>
      </c>
      <c r="D25" s="62"/>
    </row>
    <row r="26" spans="1:4" ht="20" customHeight="1">
      <c r="A26" s="46"/>
      <c r="B26" s="51"/>
      <c r="C26" s="46" t="s">
        <v>33</v>
      </c>
      <c r="D26" s="62"/>
    </row>
    <row r="27" spans="1:4" ht="20" customHeight="1">
      <c r="A27" s="46"/>
      <c r="B27" s="51"/>
      <c r="C27" s="46" t="s">
        <v>34</v>
      </c>
      <c r="D27" s="62"/>
    </row>
    <row r="28" spans="1:4" ht="20" customHeight="1">
      <c r="A28" s="46"/>
      <c r="B28" s="51"/>
      <c r="C28" s="46" t="s">
        <v>35</v>
      </c>
      <c r="D28" s="62"/>
    </row>
    <row r="29" spans="1:4" ht="20" customHeight="1">
      <c r="A29" s="46"/>
      <c r="B29" s="51"/>
      <c r="C29" s="46" t="s">
        <v>36</v>
      </c>
      <c r="D29" s="62"/>
    </row>
    <row r="30" spans="1:4" ht="20" customHeight="1">
      <c r="A30" s="46"/>
      <c r="B30" s="51"/>
      <c r="C30" s="46" t="s">
        <v>37</v>
      </c>
      <c r="D30" s="62"/>
    </row>
    <row r="31" spans="1:4" ht="20" customHeight="1">
      <c r="A31" s="46"/>
      <c r="B31" s="51"/>
      <c r="C31" s="46" t="s">
        <v>38</v>
      </c>
      <c r="D31" s="62"/>
    </row>
    <row r="32" spans="1:4" ht="20" customHeight="1">
      <c r="A32" s="46"/>
      <c r="B32" s="51"/>
      <c r="C32" s="46" t="s">
        <v>39</v>
      </c>
      <c r="D32" s="62"/>
    </row>
    <row r="33" spans="1:4" ht="20" customHeight="1">
      <c r="A33" s="46"/>
      <c r="B33" s="51"/>
      <c r="C33" s="46" t="s">
        <v>40</v>
      </c>
      <c r="D33" s="62"/>
    </row>
    <row r="34" spans="1:4" ht="20" customHeight="1">
      <c r="A34" s="46"/>
      <c r="B34" s="51"/>
      <c r="C34" s="46" t="s">
        <v>41</v>
      </c>
      <c r="D34" s="62"/>
    </row>
    <row r="35" spans="1:4" ht="20" customHeight="1">
      <c r="A35" s="46"/>
      <c r="B35" s="51"/>
      <c r="C35" s="46" t="s">
        <v>42</v>
      </c>
      <c r="D35" s="62"/>
    </row>
    <row r="36" spans="1:4" ht="20" customHeight="1">
      <c r="A36" s="46"/>
      <c r="B36" s="51"/>
      <c r="C36" s="46" t="s">
        <v>43</v>
      </c>
      <c r="D36" s="62"/>
    </row>
    <row r="37" spans="1:4" ht="20" customHeight="1">
      <c r="A37" s="46"/>
      <c r="B37" s="51"/>
      <c r="C37" s="46" t="s">
        <v>44</v>
      </c>
      <c r="D37" s="62"/>
    </row>
    <row r="38" spans="1:4" ht="20" customHeight="1">
      <c r="A38" s="46"/>
      <c r="B38" s="51"/>
      <c r="C38" s="46"/>
      <c r="D38" s="51"/>
    </row>
    <row r="39" spans="1:4" ht="20" customHeight="1">
      <c r="A39" s="46"/>
      <c r="B39" s="51"/>
      <c r="C39" s="46"/>
      <c r="D39" s="51"/>
    </row>
    <row r="40" spans="1:4" ht="20" customHeight="1">
      <c r="A40" s="46"/>
      <c r="B40" s="51"/>
      <c r="C40" s="46" t="s">
        <v>94</v>
      </c>
      <c r="D40" s="62"/>
    </row>
    <row r="41" spans="1:4" ht="20" customHeight="1">
      <c r="A41" s="46"/>
      <c r="B41" s="51"/>
      <c r="C41" s="46"/>
      <c r="D41" s="51"/>
    </row>
    <row r="42" spans="1:4" ht="20" customHeight="1">
      <c r="A42" s="7" t="s">
        <v>53</v>
      </c>
      <c r="B42" s="72">
        <f>B11+B7</f>
        <v>2466.0700000000002</v>
      </c>
      <c r="C42" s="7" t="s">
        <v>54</v>
      </c>
      <c r="D42" s="73">
        <f>D40+D7</f>
        <v>2466.0700000000002</v>
      </c>
    </row>
    <row r="43" spans="1:4" ht="16.399999999999999" customHeight="1">
      <c r="A43" s="4"/>
      <c r="B43" s="69"/>
      <c r="C43" s="4"/>
      <c r="D43" s="69"/>
    </row>
  </sheetData>
  <mergeCells count="5">
    <mergeCell ref="A2:D2"/>
    <mergeCell ref="A3:D3"/>
    <mergeCell ref="A4:D4"/>
    <mergeCell ref="A5:B5"/>
    <mergeCell ref="C5:D5"/>
  </mergeCells>
  <phoneticPr fontId="30" type="noConversion"/>
  <printOptions horizontalCentered="1"/>
  <pageMargins left="0.78680555555555598" right="0.78680555555555598" top="0.78680555555555598" bottom="0.78680555555555598" header="0" footer="0"/>
  <pageSetup paperSize="9" scale="66"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7"/>
  <sheetViews>
    <sheetView topLeftCell="B3" zoomScale="98" zoomScaleNormal="98" workbookViewId="0">
      <selection activeCell="B12" sqref="B12"/>
    </sheetView>
  </sheetViews>
  <sheetFormatPr defaultColWidth="10" defaultRowHeight="14"/>
  <cols>
    <col min="1" max="1" width="11" customWidth="1"/>
    <col min="2" max="2" width="32.36328125" customWidth="1"/>
    <col min="3" max="3" width="9.1796875" customWidth="1"/>
    <col min="4" max="4" width="9.81640625" customWidth="1"/>
    <col min="5" max="5" width="9.453125" customWidth="1"/>
    <col min="6" max="6" width="8.81640625" customWidth="1"/>
    <col min="7" max="7" width="10.08984375" customWidth="1"/>
    <col min="8" max="8" width="9.7265625" customWidth="1"/>
  </cols>
  <sheetData>
    <row r="1" spans="1:7" ht="21" customHeight="1">
      <c r="A1" s="87" t="s">
        <v>95</v>
      </c>
      <c r="B1" s="87"/>
      <c r="C1" s="4"/>
      <c r="D1" s="4"/>
      <c r="E1" s="4"/>
      <c r="F1" s="4"/>
      <c r="G1" s="4"/>
    </row>
    <row r="2" spans="1:7" ht="42.25" customHeight="1">
      <c r="A2" s="81" t="s">
        <v>96</v>
      </c>
      <c r="B2" s="81"/>
      <c r="C2" s="81"/>
      <c r="D2" s="81"/>
      <c r="E2" s="81"/>
      <c r="F2" s="81"/>
      <c r="G2" s="81"/>
    </row>
    <row r="3" spans="1:7" ht="29.25" customHeight="1">
      <c r="A3" s="88" t="s">
        <v>57</v>
      </c>
      <c r="B3" s="88"/>
      <c r="C3" s="88"/>
      <c r="D3" s="88"/>
      <c r="E3" s="88"/>
      <c r="F3" s="88"/>
      <c r="G3" s="88"/>
    </row>
    <row r="4" spans="1:7" ht="16.399999999999999" customHeight="1">
      <c r="A4" s="90" t="s">
        <v>3</v>
      </c>
      <c r="B4" s="90"/>
      <c r="C4" s="90"/>
      <c r="D4" s="90"/>
      <c r="E4" s="90"/>
      <c r="F4" s="90"/>
      <c r="G4" s="90"/>
    </row>
    <row r="5" spans="1:7" ht="27.65" customHeight="1">
      <c r="A5" s="99" t="s">
        <v>97</v>
      </c>
      <c r="B5" s="99" t="s">
        <v>98</v>
      </c>
      <c r="C5" s="99" t="s">
        <v>64</v>
      </c>
      <c r="D5" s="98" t="s">
        <v>79</v>
      </c>
      <c r="E5" s="98"/>
      <c r="F5" s="98"/>
      <c r="G5" s="99" t="s">
        <v>80</v>
      </c>
    </row>
    <row r="6" spans="1:7" ht="31" customHeight="1">
      <c r="A6" s="100"/>
      <c r="B6" s="100"/>
      <c r="C6" s="100"/>
      <c r="D6" s="45" t="s">
        <v>73</v>
      </c>
      <c r="E6" s="45" t="s">
        <v>99</v>
      </c>
      <c r="F6" s="45" t="s">
        <v>82</v>
      </c>
      <c r="G6" s="100"/>
    </row>
    <row r="7" spans="1:7" ht="20" customHeight="1">
      <c r="A7" s="65" t="s">
        <v>100</v>
      </c>
      <c r="B7" s="52" t="s">
        <v>101</v>
      </c>
      <c r="C7" s="66">
        <f t="shared" ref="C7:G8" si="0">C8</f>
        <v>2132.42</v>
      </c>
      <c r="D7" s="66">
        <f t="shared" si="0"/>
        <v>1350.42</v>
      </c>
      <c r="E7" s="66">
        <f t="shared" si="0"/>
        <v>1145.6300000000001</v>
      </c>
      <c r="F7" s="66">
        <f t="shared" si="0"/>
        <v>204.79</v>
      </c>
      <c r="G7" s="66">
        <f t="shared" si="0"/>
        <v>782</v>
      </c>
    </row>
    <row r="8" spans="1:7" ht="20" customHeight="1">
      <c r="A8" s="52" t="s">
        <v>102</v>
      </c>
      <c r="B8" s="52" t="s">
        <v>103</v>
      </c>
      <c r="C8" s="66">
        <f t="shared" si="0"/>
        <v>2132.42</v>
      </c>
      <c r="D8" s="66">
        <f t="shared" si="0"/>
        <v>1350.42</v>
      </c>
      <c r="E8" s="66">
        <f t="shared" si="0"/>
        <v>1145.6300000000001</v>
      </c>
      <c r="F8" s="66">
        <f t="shared" si="0"/>
        <v>204.79</v>
      </c>
      <c r="G8" s="66">
        <f t="shared" si="0"/>
        <v>782</v>
      </c>
    </row>
    <row r="9" spans="1:7" ht="20" customHeight="1">
      <c r="A9" s="46" t="s">
        <v>104</v>
      </c>
      <c r="B9" s="46" t="s">
        <v>105</v>
      </c>
      <c r="C9" s="66">
        <f t="shared" ref="C9:C16" si="1">D9+G9</f>
        <v>2132.42</v>
      </c>
      <c r="D9" s="66">
        <f t="shared" ref="D9:D16" si="2">E9+F9</f>
        <v>1350.42</v>
      </c>
      <c r="E9" s="66">
        <v>1145.6300000000001</v>
      </c>
      <c r="F9" s="66">
        <v>204.79</v>
      </c>
      <c r="G9" s="62">
        <v>782</v>
      </c>
    </row>
    <row r="10" spans="1:7" ht="20" customHeight="1">
      <c r="A10" s="65" t="s">
        <v>106</v>
      </c>
      <c r="B10" s="52" t="s">
        <v>107</v>
      </c>
      <c r="C10" s="66">
        <f t="shared" si="1"/>
        <v>274.52</v>
      </c>
      <c r="D10" s="66">
        <f t="shared" si="2"/>
        <v>274.52</v>
      </c>
      <c r="E10" s="66">
        <v>274.52</v>
      </c>
      <c r="F10" s="66"/>
      <c r="G10" s="66"/>
    </row>
    <row r="11" spans="1:7" ht="20" customHeight="1">
      <c r="A11" s="52" t="s">
        <v>108</v>
      </c>
      <c r="B11" s="52" t="s">
        <v>109</v>
      </c>
      <c r="C11" s="66">
        <f t="shared" si="1"/>
        <v>274.52</v>
      </c>
      <c r="D11" s="66">
        <f t="shared" si="2"/>
        <v>274.52</v>
      </c>
      <c r="E11" s="66">
        <v>274.52</v>
      </c>
      <c r="F11" s="66"/>
      <c r="G11" s="66"/>
    </row>
    <row r="12" spans="1:7" ht="20" customHeight="1">
      <c r="A12" s="46" t="s">
        <v>110</v>
      </c>
      <c r="B12" s="46" t="s">
        <v>111</v>
      </c>
      <c r="C12" s="66">
        <f t="shared" si="1"/>
        <v>148.52000000000001</v>
      </c>
      <c r="D12" s="66">
        <f t="shared" si="2"/>
        <v>148.52000000000001</v>
      </c>
      <c r="E12" s="62">
        <v>148.52000000000001</v>
      </c>
      <c r="F12" s="62"/>
      <c r="G12" s="62"/>
    </row>
    <row r="13" spans="1:7" ht="20" customHeight="1">
      <c r="A13" s="46" t="s">
        <v>112</v>
      </c>
      <c r="B13" s="46" t="s">
        <v>113</v>
      </c>
      <c r="C13" s="66">
        <f t="shared" si="1"/>
        <v>126</v>
      </c>
      <c r="D13" s="66">
        <f t="shared" si="2"/>
        <v>126</v>
      </c>
      <c r="E13" s="62">
        <v>126</v>
      </c>
      <c r="F13" s="62"/>
      <c r="G13" s="62"/>
    </row>
    <row r="14" spans="1:7" ht="20" customHeight="1">
      <c r="A14" s="65" t="s">
        <v>114</v>
      </c>
      <c r="B14" s="52" t="s">
        <v>115</v>
      </c>
      <c r="C14" s="66">
        <f t="shared" si="1"/>
        <v>59.13</v>
      </c>
      <c r="D14" s="66">
        <f t="shared" si="2"/>
        <v>59.13</v>
      </c>
      <c r="E14" s="66">
        <v>59.13</v>
      </c>
      <c r="F14" s="66"/>
      <c r="G14" s="66"/>
    </row>
    <row r="15" spans="1:7" ht="20" customHeight="1">
      <c r="A15" s="52" t="s">
        <v>116</v>
      </c>
      <c r="B15" s="52" t="s">
        <v>117</v>
      </c>
      <c r="C15" s="66">
        <f t="shared" si="1"/>
        <v>59.13</v>
      </c>
      <c r="D15" s="66">
        <f t="shared" si="2"/>
        <v>59.13</v>
      </c>
      <c r="E15" s="66">
        <v>59.13</v>
      </c>
      <c r="F15" s="66"/>
      <c r="G15" s="66"/>
    </row>
    <row r="16" spans="1:7" ht="20" customHeight="1">
      <c r="A16" s="46" t="s">
        <v>118</v>
      </c>
      <c r="B16" s="46" t="s">
        <v>119</v>
      </c>
      <c r="C16" s="66">
        <f t="shared" si="1"/>
        <v>59.13</v>
      </c>
      <c r="D16" s="66">
        <f t="shared" si="2"/>
        <v>59.13</v>
      </c>
      <c r="E16" s="66">
        <v>59.13</v>
      </c>
      <c r="F16" s="62"/>
      <c r="G16" s="62"/>
    </row>
    <row r="17" spans="1:7" ht="20" customHeight="1">
      <c r="A17" s="98" t="s">
        <v>120</v>
      </c>
      <c r="B17" s="98"/>
      <c r="C17" s="67">
        <f>C7+C10+C14</f>
        <v>2466.0700000000002</v>
      </c>
      <c r="D17" s="67">
        <f>D7+D10+D14</f>
        <v>1684.07</v>
      </c>
      <c r="E17" s="67">
        <f>E7+E10+E14</f>
        <v>1479.28</v>
      </c>
      <c r="F17" s="67">
        <f>F7+F10+F14</f>
        <v>204.79</v>
      </c>
      <c r="G17" s="67">
        <f>G7+G10+G14</f>
        <v>782</v>
      </c>
    </row>
  </sheetData>
  <mergeCells count="10">
    <mergeCell ref="A17:B17"/>
    <mergeCell ref="A5:A6"/>
    <mergeCell ref="B5:B6"/>
    <mergeCell ref="C5:C6"/>
    <mergeCell ref="G5:G6"/>
    <mergeCell ref="A1:B1"/>
    <mergeCell ref="A2:G2"/>
    <mergeCell ref="A3:G3"/>
    <mergeCell ref="A4:G4"/>
    <mergeCell ref="D5:F5"/>
  </mergeCells>
  <phoneticPr fontId="30" type="noConversion"/>
  <printOptions horizontalCentered="1"/>
  <pageMargins left="0.75138888888888899" right="0.75138888888888899" top="0.27152777777777798" bottom="0.27152777777777798" header="0" footer="0"/>
  <pageSetup paperSize="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40"/>
  <sheetViews>
    <sheetView showZeros="0" zoomScaleNormal="100" workbookViewId="0">
      <pane ySplit="6" topLeftCell="A34" activePane="bottomLeft" state="frozen"/>
      <selection pane="bottomLeft" activeCell="E15" sqref="E15"/>
    </sheetView>
  </sheetViews>
  <sheetFormatPr defaultColWidth="10" defaultRowHeight="14"/>
  <cols>
    <col min="1" max="1" width="7.81640625" customWidth="1"/>
    <col min="2" max="2" width="28.81640625" customWidth="1"/>
    <col min="3" max="5" width="8.08984375" customWidth="1"/>
  </cols>
  <sheetData>
    <row r="1" spans="1:5" ht="19" customHeight="1">
      <c r="A1" s="87" t="s">
        <v>121</v>
      </c>
      <c r="B1" s="87"/>
      <c r="C1" s="4"/>
      <c r="D1" s="4"/>
      <c r="E1" s="4"/>
    </row>
    <row r="2" spans="1:5" ht="40.5" customHeight="1">
      <c r="A2" s="81" t="s">
        <v>122</v>
      </c>
      <c r="B2" s="81"/>
      <c r="C2" s="81"/>
      <c r="D2" s="81"/>
      <c r="E2" s="81"/>
    </row>
    <row r="3" spans="1:5" ht="29.25" customHeight="1">
      <c r="A3" s="88" t="s">
        <v>57</v>
      </c>
      <c r="B3" s="88"/>
      <c r="C3" s="88"/>
      <c r="D3" s="88"/>
      <c r="E3" s="88"/>
    </row>
    <row r="4" spans="1:5" ht="16.399999999999999" customHeight="1">
      <c r="A4" s="90" t="s">
        <v>3</v>
      </c>
      <c r="B4" s="90"/>
      <c r="C4" s="90"/>
      <c r="D4" s="90"/>
      <c r="E4" s="90"/>
    </row>
    <row r="5" spans="1:5" ht="22" customHeight="1">
      <c r="A5" s="92" t="s">
        <v>123</v>
      </c>
      <c r="B5" s="92"/>
      <c r="C5" s="92" t="s">
        <v>124</v>
      </c>
      <c r="D5" s="92"/>
      <c r="E5" s="92"/>
    </row>
    <row r="6" spans="1:5" ht="19" customHeight="1">
      <c r="A6" s="45" t="s">
        <v>97</v>
      </c>
      <c r="B6" s="45" t="s">
        <v>98</v>
      </c>
      <c r="C6" s="45" t="s">
        <v>64</v>
      </c>
      <c r="D6" s="45" t="s">
        <v>99</v>
      </c>
      <c r="E6" s="45" t="s">
        <v>82</v>
      </c>
    </row>
    <row r="7" spans="1:5" s="57" customFormat="1" ht="19" customHeight="1">
      <c r="A7" s="58" t="s">
        <v>125</v>
      </c>
      <c r="B7" s="59" t="s">
        <v>126</v>
      </c>
      <c r="C7" s="60">
        <f t="shared" ref="C7:C39" si="0">D7+E7</f>
        <v>181.9</v>
      </c>
      <c r="D7" s="61">
        <f>SUM(D8:D23)</f>
        <v>0</v>
      </c>
      <c r="E7" s="61">
        <f>SUM(E8:E23)</f>
        <v>181.9</v>
      </c>
    </row>
    <row r="8" spans="1:5" ht="19" customHeight="1">
      <c r="A8" s="46" t="s">
        <v>127</v>
      </c>
      <c r="B8" s="51" t="s">
        <v>128</v>
      </c>
      <c r="C8" s="62">
        <f t="shared" si="0"/>
        <v>9.5</v>
      </c>
      <c r="D8" s="62"/>
      <c r="E8" s="62">
        <v>9.5</v>
      </c>
    </row>
    <row r="9" spans="1:5" ht="19" customHeight="1">
      <c r="A9" s="46" t="s">
        <v>129</v>
      </c>
      <c r="B9" s="51" t="s">
        <v>130</v>
      </c>
      <c r="C9" s="62">
        <f t="shared" si="0"/>
        <v>3</v>
      </c>
      <c r="D9" s="62"/>
      <c r="E9" s="62">
        <v>3</v>
      </c>
    </row>
    <row r="10" spans="1:5" ht="19" customHeight="1">
      <c r="A10" s="46" t="s">
        <v>131</v>
      </c>
      <c r="B10" s="51" t="s">
        <v>132</v>
      </c>
      <c r="C10" s="62">
        <f t="shared" si="0"/>
        <v>7</v>
      </c>
      <c r="D10" s="62"/>
      <c r="E10" s="62">
        <v>7</v>
      </c>
    </row>
    <row r="11" spans="1:5" ht="19" customHeight="1">
      <c r="A11" s="46" t="s">
        <v>133</v>
      </c>
      <c r="B11" s="51" t="s">
        <v>134</v>
      </c>
      <c r="C11" s="62">
        <f t="shared" si="0"/>
        <v>3.5</v>
      </c>
      <c r="D11" s="62"/>
      <c r="E11" s="62">
        <v>3.5</v>
      </c>
    </row>
    <row r="12" spans="1:5" ht="19" customHeight="1">
      <c r="A12" s="46" t="s">
        <v>135</v>
      </c>
      <c r="B12" s="51" t="s">
        <v>136</v>
      </c>
      <c r="C12" s="62">
        <f t="shared" si="0"/>
        <v>7</v>
      </c>
      <c r="D12" s="62"/>
      <c r="E12" s="62">
        <v>7</v>
      </c>
    </row>
    <row r="13" spans="1:5" ht="19" customHeight="1">
      <c r="A13" s="46" t="s">
        <v>137</v>
      </c>
      <c r="B13" s="51" t="s">
        <v>138</v>
      </c>
      <c r="C13" s="62">
        <f t="shared" si="0"/>
        <v>1</v>
      </c>
      <c r="D13" s="62"/>
      <c r="E13" s="62">
        <v>1</v>
      </c>
    </row>
    <row r="14" spans="1:5" ht="19" customHeight="1">
      <c r="A14" s="46" t="s">
        <v>139</v>
      </c>
      <c r="B14" s="51" t="s">
        <v>140</v>
      </c>
      <c r="C14" s="62">
        <f t="shared" si="0"/>
        <v>0.24</v>
      </c>
      <c r="D14" s="62"/>
      <c r="E14" s="62">
        <v>0.24</v>
      </c>
    </row>
    <row r="15" spans="1:5" ht="19" customHeight="1">
      <c r="A15" s="46" t="s">
        <v>141</v>
      </c>
      <c r="B15" s="51" t="s">
        <v>142</v>
      </c>
      <c r="C15" s="62">
        <f t="shared" si="0"/>
        <v>2</v>
      </c>
      <c r="D15" s="62"/>
      <c r="E15" s="62">
        <v>2</v>
      </c>
    </row>
    <row r="16" spans="1:5" ht="19" customHeight="1">
      <c r="A16" s="46" t="s">
        <v>143</v>
      </c>
      <c r="B16" s="51" t="s">
        <v>144</v>
      </c>
      <c r="C16" s="62">
        <f t="shared" si="0"/>
        <v>2.2999999999999998</v>
      </c>
      <c r="D16" s="62"/>
      <c r="E16" s="62">
        <v>2.2999999999999998</v>
      </c>
    </row>
    <row r="17" spans="1:5" ht="19" customHeight="1">
      <c r="A17" s="46" t="s">
        <v>145</v>
      </c>
      <c r="B17" s="51" t="s">
        <v>146</v>
      </c>
      <c r="C17" s="62">
        <f t="shared" si="0"/>
        <v>2</v>
      </c>
      <c r="D17" s="62"/>
      <c r="E17" s="62">
        <v>2</v>
      </c>
    </row>
    <row r="18" spans="1:5" ht="19" customHeight="1">
      <c r="A18" s="46" t="s">
        <v>147</v>
      </c>
      <c r="B18" s="51" t="s">
        <v>148</v>
      </c>
      <c r="C18" s="62">
        <f t="shared" si="0"/>
        <v>1</v>
      </c>
      <c r="D18" s="62"/>
      <c r="E18" s="62">
        <v>1</v>
      </c>
    </row>
    <row r="19" spans="1:5" ht="19" customHeight="1">
      <c r="A19" s="46" t="s">
        <v>149</v>
      </c>
      <c r="B19" s="51" t="s">
        <v>150</v>
      </c>
      <c r="C19" s="62">
        <f t="shared" si="0"/>
        <v>46.45</v>
      </c>
      <c r="D19" s="62"/>
      <c r="E19" s="62">
        <v>46.45</v>
      </c>
    </row>
    <row r="20" spans="1:5" ht="19" customHeight="1">
      <c r="A20" s="46" t="s">
        <v>151</v>
      </c>
      <c r="B20" s="51" t="s">
        <v>152</v>
      </c>
      <c r="C20" s="62">
        <f t="shared" si="0"/>
        <v>23.02</v>
      </c>
      <c r="D20" s="62"/>
      <c r="E20" s="62">
        <v>23.02</v>
      </c>
    </row>
    <row r="21" spans="1:5" ht="19" customHeight="1">
      <c r="A21" s="46" t="s">
        <v>153</v>
      </c>
      <c r="B21" s="51" t="s">
        <v>154</v>
      </c>
      <c r="C21" s="62">
        <f t="shared" si="0"/>
        <v>9.4</v>
      </c>
      <c r="D21" s="62"/>
      <c r="E21" s="62">
        <v>9.4</v>
      </c>
    </row>
    <row r="22" spans="1:5" ht="19" customHeight="1">
      <c r="A22" s="46" t="s">
        <v>155</v>
      </c>
      <c r="B22" s="51" t="s">
        <v>156</v>
      </c>
      <c r="C22" s="62">
        <f t="shared" si="0"/>
        <v>45.11</v>
      </c>
      <c r="D22" s="62"/>
      <c r="E22" s="62">
        <v>45.11</v>
      </c>
    </row>
    <row r="23" spans="1:5" ht="19" customHeight="1">
      <c r="A23" s="46" t="s">
        <v>157</v>
      </c>
      <c r="B23" s="51" t="s">
        <v>158</v>
      </c>
      <c r="C23" s="62">
        <f t="shared" si="0"/>
        <v>19.38</v>
      </c>
      <c r="D23" s="62"/>
      <c r="E23" s="62">
        <v>19.38</v>
      </c>
    </row>
    <row r="24" spans="1:5" s="57" customFormat="1" ht="19" customHeight="1">
      <c r="A24" s="58" t="s">
        <v>159</v>
      </c>
      <c r="B24" s="59" t="s">
        <v>160</v>
      </c>
      <c r="C24" s="60">
        <f t="shared" si="0"/>
        <v>1351.48</v>
      </c>
      <c r="D24" s="61">
        <f>SUM(D25:D31)</f>
        <v>1351.48</v>
      </c>
      <c r="E24" s="61">
        <f>SUM(E25:E31)</f>
        <v>0</v>
      </c>
    </row>
    <row r="25" spans="1:5" ht="19" customHeight="1">
      <c r="A25" s="46" t="s">
        <v>161</v>
      </c>
      <c r="B25" s="51" t="s">
        <v>162</v>
      </c>
      <c r="C25" s="62">
        <f t="shared" si="0"/>
        <v>460.47</v>
      </c>
      <c r="D25" s="62">
        <v>460.47</v>
      </c>
      <c r="E25" s="62"/>
    </row>
    <row r="26" spans="1:5" ht="19" customHeight="1">
      <c r="A26" s="46" t="s">
        <v>163</v>
      </c>
      <c r="B26" s="51" t="s">
        <v>164</v>
      </c>
      <c r="C26" s="62">
        <f t="shared" si="0"/>
        <v>111.46</v>
      </c>
      <c r="D26" s="62">
        <v>111.46</v>
      </c>
      <c r="E26" s="62"/>
    </row>
    <row r="27" spans="1:5" ht="19" customHeight="1">
      <c r="A27" s="46" t="s">
        <v>165</v>
      </c>
      <c r="B27" s="51" t="s">
        <v>166</v>
      </c>
      <c r="C27" s="62">
        <f t="shared" si="0"/>
        <v>298.57</v>
      </c>
      <c r="D27" s="62">
        <v>298.57</v>
      </c>
      <c r="E27" s="62"/>
    </row>
    <row r="28" spans="1:5" ht="19" customHeight="1">
      <c r="A28" s="46" t="s">
        <v>167</v>
      </c>
      <c r="B28" s="51" t="s">
        <v>168</v>
      </c>
      <c r="C28" s="62">
        <f t="shared" si="0"/>
        <v>150.78</v>
      </c>
      <c r="D28" s="62">
        <v>150.78</v>
      </c>
      <c r="E28" s="62"/>
    </row>
    <row r="29" spans="1:5" ht="19" customHeight="1">
      <c r="A29" s="46" t="s">
        <v>169</v>
      </c>
      <c r="B29" s="51" t="s">
        <v>170</v>
      </c>
      <c r="C29" s="62">
        <f t="shared" si="0"/>
        <v>148.52000000000001</v>
      </c>
      <c r="D29" s="62">
        <v>148.52000000000001</v>
      </c>
      <c r="E29" s="62"/>
    </row>
    <row r="30" spans="1:5" ht="19" customHeight="1">
      <c r="A30" s="46" t="s">
        <v>171</v>
      </c>
      <c r="B30" s="51" t="s">
        <v>172</v>
      </c>
      <c r="C30" s="62">
        <f t="shared" si="0"/>
        <v>59.13</v>
      </c>
      <c r="D30" s="62">
        <v>59.13</v>
      </c>
      <c r="E30" s="62"/>
    </row>
    <row r="31" spans="1:5" ht="19" customHeight="1">
      <c r="A31" s="46" t="s">
        <v>173</v>
      </c>
      <c r="B31" s="51" t="s">
        <v>174</v>
      </c>
      <c r="C31" s="62">
        <f t="shared" si="0"/>
        <v>122.55</v>
      </c>
      <c r="D31" s="62">
        <v>122.55</v>
      </c>
      <c r="E31" s="62"/>
    </row>
    <row r="32" spans="1:5" s="57" customFormat="1" ht="19" customHeight="1">
      <c r="A32" s="58" t="s">
        <v>175</v>
      </c>
      <c r="B32" s="59" t="s">
        <v>176</v>
      </c>
      <c r="C32" s="60">
        <f t="shared" si="0"/>
        <v>127.8</v>
      </c>
      <c r="D32" s="61">
        <f>SUM(D33:D34)</f>
        <v>127.8</v>
      </c>
      <c r="E32" s="61">
        <f>SUM(E33:E34)</f>
        <v>0</v>
      </c>
    </row>
    <row r="33" spans="1:5" ht="19" customHeight="1">
      <c r="A33" s="46" t="s">
        <v>177</v>
      </c>
      <c r="B33" s="51" t="s">
        <v>178</v>
      </c>
      <c r="C33" s="62">
        <f t="shared" si="0"/>
        <v>1.8</v>
      </c>
      <c r="D33" s="62">
        <v>1.8</v>
      </c>
      <c r="E33" s="62"/>
    </row>
    <row r="34" spans="1:5" ht="19" customHeight="1">
      <c r="A34" s="46" t="s">
        <v>179</v>
      </c>
      <c r="B34" s="51" t="s">
        <v>180</v>
      </c>
      <c r="C34" s="62">
        <f t="shared" si="0"/>
        <v>126</v>
      </c>
      <c r="D34" s="62">
        <v>126</v>
      </c>
      <c r="E34" s="62"/>
    </row>
    <row r="35" spans="1:5" s="57" customFormat="1" ht="19" customHeight="1">
      <c r="A35" s="58" t="s">
        <v>159</v>
      </c>
      <c r="B35" s="59" t="s">
        <v>160</v>
      </c>
      <c r="C35" s="60">
        <f t="shared" si="0"/>
        <v>19.7</v>
      </c>
      <c r="D35" s="61">
        <f>SUM(D36:D37)</f>
        <v>0</v>
      </c>
      <c r="E35" s="61">
        <f>SUM(E36:E37)</f>
        <v>19.7</v>
      </c>
    </row>
    <row r="36" spans="1:5" ht="19" customHeight="1">
      <c r="A36" s="46" t="s">
        <v>181</v>
      </c>
      <c r="B36" s="51" t="s">
        <v>182</v>
      </c>
      <c r="C36" s="62">
        <f t="shared" si="0"/>
        <v>13.2</v>
      </c>
      <c r="D36" s="62"/>
      <c r="E36" s="62">
        <v>13.2</v>
      </c>
    </row>
    <row r="37" spans="1:5" ht="19" customHeight="1">
      <c r="A37" s="46" t="s">
        <v>183</v>
      </c>
      <c r="B37" s="51" t="s">
        <v>184</v>
      </c>
      <c r="C37" s="62">
        <f t="shared" si="0"/>
        <v>6.5</v>
      </c>
      <c r="D37" s="62"/>
      <c r="E37" s="62">
        <v>6.5</v>
      </c>
    </row>
    <row r="38" spans="1:5" s="57" customFormat="1" ht="19" customHeight="1">
      <c r="A38" s="58" t="s">
        <v>185</v>
      </c>
      <c r="B38" s="59" t="s">
        <v>186</v>
      </c>
      <c r="C38" s="60">
        <f t="shared" si="0"/>
        <v>3.19</v>
      </c>
      <c r="D38" s="61">
        <f>D39</f>
        <v>0</v>
      </c>
      <c r="E38" s="61">
        <f>E39</f>
        <v>3.19</v>
      </c>
    </row>
    <row r="39" spans="1:5" ht="19" customHeight="1">
      <c r="A39" s="46" t="s">
        <v>187</v>
      </c>
      <c r="B39" s="51" t="s">
        <v>188</v>
      </c>
      <c r="C39" s="62">
        <f t="shared" si="0"/>
        <v>3.19</v>
      </c>
      <c r="D39" s="62"/>
      <c r="E39" s="62">
        <v>3.19</v>
      </c>
    </row>
    <row r="40" spans="1:5" ht="19" customHeight="1">
      <c r="A40" s="5" t="s">
        <v>189</v>
      </c>
      <c r="B40" s="63"/>
      <c r="C40" s="60">
        <f>C7+C24+C35+C32+C38</f>
        <v>1684.07</v>
      </c>
      <c r="D40" s="60">
        <f>D7+D24+D35+D32+D38</f>
        <v>1479.28</v>
      </c>
      <c r="E40" s="60">
        <f>E7+E24+E35+E32+E38</f>
        <v>204.79</v>
      </c>
    </row>
  </sheetData>
  <sortState xmlns:xlrd2="http://schemas.microsoft.com/office/spreadsheetml/2017/richdata2" ref="A8:E23">
    <sortCondition ref="A8:A23"/>
  </sortState>
  <mergeCells count="6">
    <mergeCell ref="A1:B1"/>
    <mergeCell ref="A2:E2"/>
    <mergeCell ref="A3:E3"/>
    <mergeCell ref="A4:E4"/>
    <mergeCell ref="A5:B5"/>
    <mergeCell ref="C5:E5"/>
  </mergeCells>
  <phoneticPr fontId="30" type="noConversion"/>
  <printOptions horizontalCentered="1"/>
  <pageMargins left="0.75138888888888899" right="0.75138888888888899" top="0.27152777777777798" bottom="0.27152777777777798" header="0" footer="0"/>
  <pageSetup paperSize="9" scale="95"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8"/>
  <sheetViews>
    <sheetView workbookViewId="0">
      <selection activeCell="E6" sqref="E6:G6"/>
    </sheetView>
  </sheetViews>
  <sheetFormatPr defaultColWidth="10" defaultRowHeight="14"/>
  <cols>
    <col min="1" max="1" width="9.6328125" customWidth="1"/>
    <col min="2" max="2" width="14.6328125" customWidth="1"/>
    <col min="3" max="3" width="5.6328125" customWidth="1"/>
    <col min="4" max="4" width="8.1796875" customWidth="1"/>
    <col min="5" max="5" width="5.81640625" customWidth="1"/>
    <col min="6" max="6" width="8.90625" customWidth="1"/>
    <col min="7" max="7" width="8.26953125" customWidth="1"/>
    <col min="8" max="8" width="6.26953125" customWidth="1"/>
    <col min="9" max="9" width="9.7265625" customWidth="1"/>
  </cols>
  <sheetData>
    <row r="1" spans="1:8" ht="19.75" customHeight="1">
      <c r="A1" s="4" t="s">
        <v>190</v>
      </c>
      <c r="C1" s="4"/>
      <c r="D1" s="4"/>
      <c r="E1" s="4"/>
      <c r="F1" s="4"/>
      <c r="G1" s="4"/>
      <c r="H1" s="4"/>
    </row>
    <row r="2" spans="1:8" ht="38.75" customHeight="1">
      <c r="A2" s="81" t="s">
        <v>191</v>
      </c>
      <c r="B2" s="81"/>
      <c r="C2" s="81"/>
      <c r="D2" s="81"/>
      <c r="E2" s="81"/>
      <c r="F2" s="81"/>
      <c r="G2" s="81"/>
      <c r="H2" s="81"/>
    </row>
    <row r="3" spans="1:8" ht="24.15" customHeight="1">
      <c r="A3" s="88" t="s">
        <v>57</v>
      </c>
      <c r="B3" s="88"/>
      <c r="C3" s="88"/>
      <c r="D3" s="88"/>
      <c r="E3" s="88"/>
      <c r="F3" s="88"/>
      <c r="G3" s="88"/>
      <c r="H3" s="88"/>
    </row>
    <row r="4" spans="1:8" ht="15.5" customHeight="1">
      <c r="C4" s="90" t="s">
        <v>3</v>
      </c>
      <c r="D4" s="90"/>
      <c r="E4" s="90"/>
      <c r="F4" s="90"/>
      <c r="G4" s="90"/>
      <c r="H4" s="90"/>
    </row>
    <row r="5" spans="1:8" ht="31.9" customHeight="1">
      <c r="A5" s="92" t="s">
        <v>58</v>
      </c>
      <c r="B5" s="92"/>
      <c r="C5" s="92" t="s">
        <v>192</v>
      </c>
      <c r="D5" s="92"/>
      <c r="E5" s="92"/>
      <c r="F5" s="92"/>
      <c r="G5" s="92"/>
      <c r="H5" s="92"/>
    </row>
    <row r="6" spans="1:8" ht="30.15" customHeight="1">
      <c r="A6" s="92" t="s">
        <v>193</v>
      </c>
      <c r="B6" s="92" t="s">
        <v>194</v>
      </c>
      <c r="C6" s="92" t="s">
        <v>195</v>
      </c>
      <c r="D6" s="92" t="s">
        <v>196</v>
      </c>
      <c r="E6" s="92" t="s">
        <v>197</v>
      </c>
      <c r="F6" s="92"/>
      <c r="G6" s="92"/>
      <c r="H6" s="92" t="s">
        <v>198</v>
      </c>
    </row>
    <row r="7" spans="1:8" ht="30.15" customHeight="1">
      <c r="A7" s="92"/>
      <c r="B7" s="92"/>
      <c r="C7" s="92"/>
      <c r="D7" s="92"/>
      <c r="E7" s="5" t="s">
        <v>73</v>
      </c>
      <c r="F7" s="5" t="s">
        <v>199</v>
      </c>
      <c r="G7" s="5" t="s">
        <v>200</v>
      </c>
      <c r="H7" s="92"/>
    </row>
    <row r="8" spans="1:8" ht="26" customHeight="1">
      <c r="A8" s="45">
        <v>147001</v>
      </c>
      <c r="B8" s="45" t="s">
        <v>76</v>
      </c>
      <c r="C8" s="55">
        <f>D8+E8+H8</f>
        <v>11.4</v>
      </c>
      <c r="D8" s="56"/>
      <c r="E8" s="56">
        <f>F8+G8</f>
        <v>9.4</v>
      </c>
      <c r="F8" s="56"/>
      <c r="G8" s="56">
        <v>9.4</v>
      </c>
      <c r="H8" s="56">
        <v>2</v>
      </c>
    </row>
  </sheetData>
  <mergeCells count="11">
    <mergeCell ref="H6:H7"/>
    <mergeCell ref="E6:G6"/>
    <mergeCell ref="A6:A7"/>
    <mergeCell ref="B6:B7"/>
    <mergeCell ref="C6:C7"/>
    <mergeCell ref="D6:D7"/>
    <mergeCell ref="A2:H2"/>
    <mergeCell ref="A3:H3"/>
    <mergeCell ref="C4:H4"/>
    <mergeCell ref="A5:B5"/>
    <mergeCell ref="C5:H5"/>
  </mergeCells>
  <phoneticPr fontId="30" type="noConversion"/>
  <pageMargins left="0.75" right="0.75" top="0.26874999999999999" bottom="0.26874999999999999" header="0" footer="0"/>
  <pageSetup paperSize="9"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12"/>
  <sheetViews>
    <sheetView workbookViewId="0">
      <selection activeCell="B5" sqref="B5:B6"/>
    </sheetView>
  </sheetViews>
  <sheetFormatPr defaultColWidth="10" defaultRowHeight="14"/>
  <cols>
    <col min="1" max="1" width="12.1796875" customWidth="1"/>
    <col min="2" max="2" width="18.453125" customWidth="1"/>
    <col min="3" max="3" width="12.6328125" customWidth="1"/>
    <col min="4" max="4" width="13.453125" customWidth="1"/>
    <col min="5" max="5" width="18.90625" customWidth="1"/>
    <col min="6" max="6" width="9.7265625" customWidth="1"/>
  </cols>
  <sheetData>
    <row r="1" spans="1:5" ht="20.75" customHeight="1">
      <c r="A1" s="4" t="s">
        <v>201</v>
      </c>
      <c r="B1" s="4"/>
      <c r="C1" s="4"/>
      <c r="D1" s="4"/>
      <c r="E1" s="4"/>
    </row>
    <row r="2" spans="1:5" ht="24" customHeight="1">
      <c r="A2" s="81" t="s">
        <v>202</v>
      </c>
      <c r="B2" s="81"/>
      <c r="C2" s="81"/>
      <c r="D2" s="81"/>
      <c r="E2" s="81"/>
    </row>
    <row r="3" spans="1:5" ht="17" customHeight="1">
      <c r="A3" s="88" t="s">
        <v>57</v>
      </c>
      <c r="B3" s="88"/>
      <c r="C3" s="88"/>
      <c r="D3" s="88"/>
      <c r="E3" s="88"/>
    </row>
    <row r="4" spans="1:5" ht="17" customHeight="1">
      <c r="A4" s="90" t="s">
        <v>3</v>
      </c>
      <c r="B4" s="90"/>
      <c r="C4" s="90"/>
      <c r="D4" s="90"/>
      <c r="E4" s="90"/>
    </row>
    <row r="5" spans="1:5" ht="17" customHeight="1">
      <c r="A5" s="92" t="s">
        <v>97</v>
      </c>
      <c r="B5" s="92" t="s">
        <v>98</v>
      </c>
      <c r="C5" s="92" t="s">
        <v>203</v>
      </c>
      <c r="D5" s="92"/>
      <c r="E5" s="92"/>
    </row>
    <row r="6" spans="1:5" ht="17" customHeight="1">
      <c r="A6" s="92"/>
      <c r="B6" s="92"/>
      <c r="C6" s="5" t="s">
        <v>64</v>
      </c>
      <c r="D6" s="5" t="s">
        <v>79</v>
      </c>
      <c r="E6" s="5" t="s">
        <v>80</v>
      </c>
    </row>
    <row r="7" spans="1:5" ht="17" customHeight="1">
      <c r="A7" s="52"/>
      <c r="B7" s="52"/>
      <c r="C7" s="53"/>
      <c r="D7" s="53"/>
      <c r="E7" s="53"/>
    </row>
    <row r="8" spans="1:5" ht="17" customHeight="1">
      <c r="A8" s="52"/>
      <c r="B8" s="52"/>
      <c r="C8" s="53"/>
      <c r="D8" s="53"/>
      <c r="E8" s="53"/>
    </row>
    <row r="9" spans="1:5" ht="17" customHeight="1">
      <c r="A9" s="52"/>
      <c r="B9" s="52"/>
      <c r="C9" s="53"/>
      <c r="D9" s="53"/>
      <c r="E9" s="53"/>
    </row>
    <row r="10" spans="1:5" ht="17" customHeight="1">
      <c r="A10" s="92" t="s">
        <v>120</v>
      </c>
      <c r="B10" s="92"/>
      <c r="C10" s="54"/>
      <c r="D10" s="54"/>
      <c r="E10" s="54"/>
    </row>
    <row r="11" spans="1:5" ht="17" customHeight="1">
      <c r="A11" s="101" t="s">
        <v>204</v>
      </c>
      <c r="B11" s="101"/>
      <c r="C11" s="101"/>
      <c r="D11" s="101"/>
      <c r="E11" s="101"/>
    </row>
    <row r="12" spans="1:5" ht="17" customHeight="1">
      <c r="A12" t="s">
        <v>205</v>
      </c>
    </row>
  </sheetData>
  <mergeCells count="8">
    <mergeCell ref="A11:E11"/>
    <mergeCell ref="A5:A6"/>
    <mergeCell ref="B5:B6"/>
    <mergeCell ref="A2:E2"/>
    <mergeCell ref="A3:E3"/>
    <mergeCell ref="A4:E4"/>
    <mergeCell ref="C5:E5"/>
    <mergeCell ref="A10:B10"/>
  </mergeCells>
  <phoneticPr fontId="30" type="noConversion"/>
  <pageMargins left="0.75" right="0.75" top="0.26874999999999999" bottom="0.26874999999999999" header="0" footer="0"/>
  <pageSetup paperSize="9"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T16"/>
  <sheetViews>
    <sheetView showZeros="0" topLeftCell="A5" workbookViewId="0">
      <selection activeCell="D10" sqref="D10"/>
    </sheetView>
  </sheetViews>
  <sheetFormatPr defaultColWidth="10" defaultRowHeight="14"/>
  <cols>
    <col min="1" max="1" width="6.26953125" style="40" customWidth="1"/>
    <col min="2" max="2" width="15.54296875" customWidth="1"/>
    <col min="3" max="3" width="9.453125" style="40" customWidth="1"/>
    <col min="4" max="7" width="7.54296875" customWidth="1"/>
    <col min="8" max="8" width="8.54296875" customWidth="1"/>
    <col min="9" max="9" width="5.36328125" customWidth="1"/>
    <col min="10" max="10" width="5.26953125" customWidth="1"/>
    <col min="11" max="11" width="6.26953125" customWidth="1"/>
    <col min="12" max="12" width="5" customWidth="1"/>
    <col min="13" max="14" width="3.90625" customWidth="1"/>
    <col min="15" max="15" width="4.90625" customWidth="1"/>
    <col min="16" max="16" width="8.6328125" customWidth="1"/>
    <col min="17" max="20" width="4.90625" customWidth="1"/>
    <col min="21" max="21" width="9.7265625" customWidth="1"/>
  </cols>
  <sheetData>
    <row r="1" spans="1:20" ht="16.399999999999999" customHeight="1">
      <c r="A1" s="87" t="s">
        <v>206</v>
      </c>
      <c r="B1" s="87"/>
      <c r="C1" s="41"/>
      <c r="D1" s="4"/>
      <c r="E1" s="4"/>
      <c r="F1" s="4"/>
      <c r="G1" s="4"/>
      <c r="H1" s="4"/>
      <c r="I1" s="4"/>
      <c r="J1" s="4"/>
      <c r="K1" s="4"/>
      <c r="L1" s="4"/>
      <c r="M1" s="4"/>
      <c r="N1" s="4"/>
      <c r="O1" s="4"/>
      <c r="P1" s="4"/>
      <c r="Q1" s="4"/>
      <c r="R1" s="4"/>
      <c r="S1" s="4"/>
      <c r="T1" s="4"/>
    </row>
    <row r="2" spans="1:20" ht="26" customHeight="1">
      <c r="A2" s="81" t="s">
        <v>207</v>
      </c>
      <c r="B2" s="81"/>
      <c r="C2" s="81"/>
      <c r="D2" s="81"/>
      <c r="E2" s="81"/>
      <c r="F2" s="81"/>
      <c r="G2" s="81"/>
      <c r="H2" s="81"/>
      <c r="I2" s="81"/>
      <c r="J2" s="81"/>
      <c r="K2" s="81"/>
      <c r="L2" s="81"/>
      <c r="M2" s="81"/>
      <c r="N2" s="81"/>
      <c r="O2" s="81"/>
      <c r="P2" s="81"/>
      <c r="Q2" s="81"/>
      <c r="R2" s="81"/>
      <c r="S2" s="81"/>
      <c r="T2" s="81"/>
    </row>
    <row r="3" spans="1:20" ht="20" customHeight="1">
      <c r="A3" s="83" t="s">
        <v>57</v>
      </c>
      <c r="B3" s="83"/>
      <c r="C3" s="83"/>
      <c r="D3" s="83"/>
      <c r="E3" s="83"/>
      <c r="F3" s="83"/>
      <c r="G3" s="83"/>
      <c r="H3" s="83"/>
      <c r="I3" s="83"/>
      <c r="J3" s="83"/>
      <c r="K3" s="83"/>
      <c r="L3" s="83"/>
      <c r="M3" s="83"/>
      <c r="N3" s="83"/>
      <c r="O3" s="83"/>
      <c r="P3" s="83"/>
      <c r="Q3" s="83"/>
      <c r="R3" s="83"/>
      <c r="S3" s="83"/>
      <c r="T3" s="83"/>
    </row>
    <row r="4" spans="1:20" ht="16.399999999999999" customHeight="1">
      <c r="A4" s="90" t="s">
        <v>3</v>
      </c>
      <c r="B4" s="90"/>
      <c r="C4" s="90"/>
      <c r="D4" s="90"/>
      <c r="E4" s="90"/>
      <c r="F4" s="90"/>
      <c r="G4" s="90"/>
      <c r="H4" s="90"/>
      <c r="I4" s="90"/>
      <c r="J4" s="90"/>
      <c r="K4" s="90"/>
      <c r="L4" s="90"/>
      <c r="M4" s="90"/>
      <c r="N4" s="90"/>
      <c r="O4" s="90"/>
      <c r="P4" s="90"/>
      <c r="Q4" s="90"/>
      <c r="R4" s="90"/>
      <c r="S4" s="90"/>
      <c r="T4" s="90"/>
    </row>
    <row r="5" spans="1:20" ht="20" customHeight="1">
      <c r="A5" s="92" t="s">
        <v>208</v>
      </c>
      <c r="B5" s="92" t="s">
        <v>209</v>
      </c>
      <c r="C5" s="92" t="s">
        <v>210</v>
      </c>
      <c r="D5" s="92" t="s">
        <v>64</v>
      </c>
      <c r="E5" s="92" t="s">
        <v>211</v>
      </c>
      <c r="F5" s="92"/>
      <c r="G5" s="92"/>
      <c r="H5" s="92"/>
      <c r="I5" s="92"/>
      <c r="J5" s="92"/>
      <c r="K5" s="92"/>
      <c r="L5" s="92"/>
      <c r="M5" s="92" t="s">
        <v>74</v>
      </c>
      <c r="N5" s="92"/>
      <c r="O5" s="92"/>
      <c r="P5" s="92"/>
      <c r="Q5" s="92"/>
      <c r="R5" s="92"/>
      <c r="S5" s="92"/>
      <c r="T5" s="92"/>
    </row>
    <row r="6" spans="1:20" ht="16" customHeight="1">
      <c r="A6" s="92"/>
      <c r="B6" s="92"/>
      <c r="C6" s="92"/>
      <c r="D6" s="92"/>
      <c r="E6" s="104" t="s">
        <v>73</v>
      </c>
      <c r="F6" s="92" t="s">
        <v>212</v>
      </c>
      <c r="G6" s="92"/>
      <c r="H6" s="92"/>
      <c r="I6" s="92" t="s">
        <v>213</v>
      </c>
      <c r="J6" s="92" t="s">
        <v>214</v>
      </c>
      <c r="K6" s="92" t="s">
        <v>215</v>
      </c>
      <c r="L6" s="92" t="s">
        <v>216</v>
      </c>
      <c r="M6" s="92" t="s">
        <v>73</v>
      </c>
      <c r="N6" s="92" t="s">
        <v>212</v>
      </c>
      <c r="O6" s="92"/>
      <c r="P6" s="92"/>
      <c r="Q6" s="92" t="s">
        <v>213</v>
      </c>
      <c r="R6" s="92" t="s">
        <v>214</v>
      </c>
      <c r="S6" s="92" t="s">
        <v>215</v>
      </c>
      <c r="T6" s="92" t="s">
        <v>216</v>
      </c>
    </row>
    <row r="7" spans="1:20" ht="45" customHeight="1">
      <c r="A7" s="92"/>
      <c r="B7" s="92"/>
      <c r="C7" s="92"/>
      <c r="D7" s="92"/>
      <c r="E7" s="104"/>
      <c r="F7" s="5" t="s">
        <v>73</v>
      </c>
      <c r="G7" s="42" t="s">
        <v>217</v>
      </c>
      <c r="H7" s="43" t="s">
        <v>218</v>
      </c>
      <c r="I7" s="92"/>
      <c r="J7" s="92"/>
      <c r="K7" s="92"/>
      <c r="L7" s="92"/>
      <c r="M7" s="92"/>
      <c r="N7" s="5" t="s">
        <v>73</v>
      </c>
      <c r="O7" s="5" t="s">
        <v>217</v>
      </c>
      <c r="P7" s="48" t="s">
        <v>218</v>
      </c>
      <c r="Q7" s="92"/>
      <c r="R7" s="92"/>
      <c r="S7" s="92"/>
      <c r="T7" s="92"/>
    </row>
    <row r="8" spans="1:20" ht="21" customHeight="1">
      <c r="A8" s="92" t="s">
        <v>219</v>
      </c>
      <c r="B8" s="102"/>
      <c r="C8" s="92"/>
      <c r="D8" s="44">
        <f>D9+D12</f>
        <v>1257</v>
      </c>
      <c r="E8" s="44">
        <f t="shared" ref="E8:K8" si="0">E9+E12</f>
        <v>782</v>
      </c>
      <c r="F8" s="44">
        <f t="shared" si="0"/>
        <v>782</v>
      </c>
      <c r="G8" s="44">
        <f t="shared" si="0"/>
        <v>697</v>
      </c>
      <c r="H8" s="44">
        <f t="shared" si="0"/>
        <v>85</v>
      </c>
      <c r="I8" s="44">
        <f t="shared" si="0"/>
        <v>0</v>
      </c>
      <c r="J8" s="44">
        <f t="shared" si="0"/>
        <v>0</v>
      </c>
      <c r="K8" s="44">
        <f t="shared" si="0"/>
        <v>475</v>
      </c>
      <c r="L8" s="49"/>
      <c r="M8" s="49"/>
      <c r="N8" s="49"/>
      <c r="O8" s="49"/>
      <c r="P8" s="49"/>
      <c r="Q8" s="49"/>
      <c r="R8" s="49"/>
      <c r="S8" s="49"/>
      <c r="T8" s="49"/>
    </row>
    <row r="9" spans="1:20" ht="21" customHeight="1">
      <c r="A9" s="92" t="s">
        <v>220</v>
      </c>
      <c r="B9" s="102"/>
      <c r="C9" s="92"/>
      <c r="D9" s="44">
        <f t="shared" ref="D9:K9" si="1">SUM(D10:D11)</f>
        <v>560</v>
      </c>
      <c r="E9" s="44">
        <f t="shared" si="1"/>
        <v>85</v>
      </c>
      <c r="F9" s="44">
        <f t="shared" si="1"/>
        <v>85</v>
      </c>
      <c r="G9" s="44">
        <f t="shared" si="1"/>
        <v>0</v>
      </c>
      <c r="H9" s="44">
        <f t="shared" si="1"/>
        <v>85</v>
      </c>
      <c r="I9" s="44">
        <f t="shared" si="1"/>
        <v>0</v>
      </c>
      <c r="J9" s="44">
        <f t="shared" si="1"/>
        <v>0</v>
      </c>
      <c r="K9" s="44">
        <f t="shared" si="1"/>
        <v>475</v>
      </c>
      <c r="L9" s="49"/>
      <c r="M9" s="49"/>
      <c r="N9" s="49"/>
      <c r="O9" s="49"/>
      <c r="P9" s="49"/>
      <c r="Q9" s="49"/>
      <c r="R9" s="49"/>
      <c r="S9" s="49"/>
      <c r="T9" s="49"/>
    </row>
    <row r="10" spans="1:20" ht="22" customHeight="1">
      <c r="A10" s="103" t="s">
        <v>83</v>
      </c>
      <c r="B10" s="46" t="s">
        <v>221</v>
      </c>
      <c r="C10" s="45" t="s">
        <v>76</v>
      </c>
      <c r="D10" s="47">
        <f t="shared" ref="D10:D16" si="2">E10+K10</f>
        <v>475</v>
      </c>
      <c r="E10" s="47">
        <f t="shared" ref="E10:E16" si="3">F10</f>
        <v>0</v>
      </c>
      <c r="F10" s="47">
        <f t="shared" ref="F10:F16" si="4">H10+G10</f>
        <v>0</v>
      </c>
      <c r="G10" s="47"/>
      <c r="H10" s="47"/>
      <c r="I10" s="47"/>
      <c r="J10" s="47"/>
      <c r="K10" s="47">
        <v>475</v>
      </c>
      <c r="L10" s="50"/>
      <c r="M10" s="51"/>
      <c r="N10" s="50"/>
      <c r="O10" s="50"/>
      <c r="P10" s="50"/>
      <c r="Q10" s="50"/>
      <c r="R10" s="50"/>
      <c r="S10" s="50"/>
      <c r="T10" s="50"/>
    </row>
    <row r="11" spans="1:20" ht="22" customHeight="1">
      <c r="A11" s="103"/>
      <c r="B11" s="46" t="s">
        <v>222</v>
      </c>
      <c r="C11" s="45" t="s">
        <v>76</v>
      </c>
      <c r="D11" s="47">
        <f t="shared" si="2"/>
        <v>85</v>
      </c>
      <c r="E11" s="47">
        <f t="shared" si="3"/>
        <v>85</v>
      </c>
      <c r="F11" s="47">
        <f t="shared" si="4"/>
        <v>85</v>
      </c>
      <c r="G11" s="47"/>
      <c r="H11" s="47">
        <v>85</v>
      </c>
      <c r="I11" s="47"/>
      <c r="J11" s="47"/>
      <c r="K11" s="47"/>
      <c r="L11" s="50"/>
      <c r="M11" s="51"/>
      <c r="N11" s="50"/>
      <c r="O11" s="50"/>
      <c r="P11" s="50"/>
      <c r="Q11" s="50"/>
      <c r="R11" s="50"/>
      <c r="S11" s="50"/>
      <c r="T11" s="50"/>
    </row>
    <row r="12" spans="1:20" ht="22" customHeight="1">
      <c r="A12" s="92" t="s">
        <v>223</v>
      </c>
      <c r="B12" s="102"/>
      <c r="C12" s="92"/>
      <c r="D12" s="44">
        <f>SUM(D13:D16)</f>
        <v>697</v>
      </c>
      <c r="E12" s="44">
        <f>SUM(E13:E16)</f>
        <v>697</v>
      </c>
      <c r="F12" s="44">
        <f>SUM(F13:F16)</f>
        <v>697</v>
      </c>
      <c r="G12" s="44">
        <f>SUM(G13:G16)</f>
        <v>697</v>
      </c>
      <c r="H12" s="44"/>
      <c r="I12" s="44"/>
      <c r="J12" s="44"/>
      <c r="K12" s="44"/>
      <c r="L12" s="49"/>
      <c r="M12" s="49"/>
      <c r="N12" s="49"/>
      <c r="O12" s="49"/>
      <c r="P12" s="49"/>
      <c r="Q12" s="49"/>
      <c r="R12" s="49"/>
      <c r="S12" s="49"/>
      <c r="T12" s="49"/>
    </row>
    <row r="13" spans="1:20" ht="22" customHeight="1">
      <c r="A13" s="103" t="s">
        <v>84</v>
      </c>
      <c r="B13" s="46" t="s">
        <v>224</v>
      </c>
      <c r="C13" s="45" t="s">
        <v>76</v>
      </c>
      <c r="D13" s="47">
        <f t="shared" si="2"/>
        <v>300</v>
      </c>
      <c r="E13" s="47">
        <f t="shared" si="3"/>
        <v>300</v>
      </c>
      <c r="F13" s="47">
        <f t="shared" si="4"/>
        <v>300</v>
      </c>
      <c r="G13" s="47">
        <v>300</v>
      </c>
      <c r="H13" s="47"/>
      <c r="I13" s="47"/>
      <c r="J13" s="47"/>
      <c r="K13" s="47"/>
      <c r="L13" s="50"/>
      <c r="M13" s="51"/>
      <c r="N13" s="50"/>
      <c r="O13" s="50"/>
      <c r="P13" s="50"/>
      <c r="Q13" s="50"/>
      <c r="R13" s="50"/>
      <c r="S13" s="50"/>
      <c r="T13" s="50"/>
    </row>
    <row r="14" spans="1:20" ht="22" customHeight="1">
      <c r="A14" s="103"/>
      <c r="B14" s="46" t="s">
        <v>225</v>
      </c>
      <c r="C14" s="45" t="s">
        <v>76</v>
      </c>
      <c r="D14" s="47">
        <f t="shared" si="2"/>
        <v>275</v>
      </c>
      <c r="E14" s="47">
        <f t="shared" si="3"/>
        <v>275</v>
      </c>
      <c r="F14" s="47">
        <f t="shared" si="4"/>
        <v>275</v>
      </c>
      <c r="G14" s="47">
        <v>275</v>
      </c>
      <c r="H14" s="47"/>
      <c r="I14" s="47"/>
      <c r="J14" s="47"/>
      <c r="K14" s="47"/>
      <c r="L14" s="50"/>
      <c r="M14" s="51"/>
      <c r="N14" s="50"/>
      <c r="O14" s="50"/>
      <c r="P14" s="50"/>
      <c r="Q14" s="50"/>
      <c r="R14" s="50"/>
      <c r="S14" s="50"/>
      <c r="T14" s="50"/>
    </row>
    <row r="15" spans="1:20" ht="22" customHeight="1">
      <c r="A15" s="103"/>
      <c r="B15" s="46" t="s">
        <v>226</v>
      </c>
      <c r="C15" s="45" t="s">
        <v>76</v>
      </c>
      <c r="D15" s="47">
        <f t="shared" si="2"/>
        <v>52</v>
      </c>
      <c r="E15" s="47">
        <f t="shared" si="3"/>
        <v>52</v>
      </c>
      <c r="F15" s="47">
        <f t="shared" si="4"/>
        <v>52</v>
      </c>
      <c r="G15" s="47">
        <v>52</v>
      </c>
      <c r="H15" s="47"/>
      <c r="I15" s="47"/>
      <c r="J15" s="47"/>
      <c r="K15" s="47"/>
      <c r="L15" s="50"/>
      <c r="M15" s="51"/>
      <c r="N15" s="50"/>
      <c r="O15" s="50"/>
      <c r="P15" s="50"/>
      <c r="Q15" s="50"/>
      <c r="R15" s="50"/>
      <c r="S15" s="50"/>
      <c r="T15" s="50"/>
    </row>
    <row r="16" spans="1:20" ht="22" customHeight="1">
      <c r="A16" s="103"/>
      <c r="B16" s="46" t="s">
        <v>227</v>
      </c>
      <c r="C16" s="45" t="s">
        <v>76</v>
      </c>
      <c r="D16" s="47">
        <f t="shared" si="2"/>
        <v>70</v>
      </c>
      <c r="E16" s="47">
        <f t="shared" si="3"/>
        <v>70</v>
      </c>
      <c r="F16" s="47">
        <f t="shared" si="4"/>
        <v>70</v>
      </c>
      <c r="G16" s="47">
        <v>70</v>
      </c>
      <c r="H16" s="47"/>
      <c r="I16" s="47"/>
      <c r="J16" s="47"/>
      <c r="K16" s="47"/>
      <c r="L16" s="50"/>
      <c r="M16" s="51"/>
      <c r="N16" s="50"/>
      <c r="O16" s="50"/>
      <c r="P16" s="50"/>
      <c r="Q16" s="50"/>
      <c r="R16" s="50"/>
      <c r="S16" s="50"/>
      <c r="T16" s="50"/>
    </row>
  </sheetData>
  <mergeCells count="27">
    <mergeCell ref="Q6:Q7"/>
    <mergeCell ref="R6:R7"/>
    <mergeCell ref="S6:S7"/>
    <mergeCell ref="T6:T7"/>
    <mergeCell ref="A13:A16"/>
    <mergeCell ref="B5:B7"/>
    <mergeCell ref="C5:C7"/>
    <mergeCell ref="D5:D7"/>
    <mergeCell ref="E6:E7"/>
    <mergeCell ref="F6:H6"/>
    <mergeCell ref="N6:P6"/>
    <mergeCell ref="A8:C8"/>
    <mergeCell ref="A9:C9"/>
    <mergeCell ref="A12:C12"/>
    <mergeCell ref="A5:A7"/>
    <mergeCell ref="A10:A11"/>
    <mergeCell ref="I6:I7"/>
    <mergeCell ref="J6:J7"/>
    <mergeCell ref="K6:K7"/>
    <mergeCell ref="L6:L7"/>
    <mergeCell ref="M6:M7"/>
    <mergeCell ref="A1:B1"/>
    <mergeCell ref="A2:T2"/>
    <mergeCell ref="A3:T3"/>
    <mergeCell ref="A4:T4"/>
    <mergeCell ref="E5:L5"/>
    <mergeCell ref="M5:T5"/>
  </mergeCells>
  <phoneticPr fontId="30" type="noConversion"/>
  <printOptions horizontalCentered="1"/>
  <pageMargins left="0.16041666666666701" right="0" top="0.86111111111111105" bottom="0.27152777777777798" header="0" footer="0"/>
  <pageSetup paperSize="9" scale="85"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12</vt:i4>
      </vt:variant>
      <vt:variant>
        <vt:lpstr>命名范围</vt:lpstr>
      </vt:variant>
      <vt:variant>
        <vt:i4>1</vt:i4>
      </vt:variant>
    </vt:vector>
  </HeadingPairs>
  <TitlesOfParts>
    <vt:vector size="13" baseType="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部门整支出绩效目标表</vt:lpstr>
      <vt:lpstr>项目支出预算表!Print_Titles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姣 黎</cp:lastModifiedBy>
  <dcterms:created xsi:type="dcterms:W3CDTF">2022-03-14T03:34:00Z</dcterms:created>
  <dcterms:modified xsi:type="dcterms:W3CDTF">2025-02-01T06:01:18Z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2052-12.1.0.18372</vt:lpwstr>
  </property>
  <property fmtid="{D5CDD505-2E9C-101B-9397-08002B2CF9AE}" pid="3" name="ICV">
    <vt:lpwstr>24227F1736A84EBBA9CF94D6DE0049D8_12</vt:lpwstr>
  </property>
</Properties>
</file>