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464" windowHeight="9780" firstSheet="10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1" r:id="rId9"/>
    <sheet name="项目支出绩效目标表" sheetId="10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<sst xmlns="http://schemas.openxmlformats.org/spreadsheetml/2006/main" count="341" uniqueCount="209">
  <si>
    <t>收支总表</t>
  </si>
  <si>
    <t>部门：216_怀化铁路第一小学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</si>
  <si>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</si>
  <si>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</si>
  <si>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</si>
  <si>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</si>
  <si>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</si>
  <si>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</si>
  <si>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</si>
  <si>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</si>
  <si>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</si>
  <si>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</si>
  <si>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</si>
  <si>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</si>
  <si>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</si>
  <si>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</si>
  <si>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</si>
  <si>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</si>
  <si>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</si>
  <si>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</si>
  <si>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</si>
  <si>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</si>
  <si>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</si>
  <si>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</si>
  <si>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</si>
  <si>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</si>
  <si>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</si>
  <si>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</si>
  <si>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</si>
  <si>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</si>
  <si>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</si>
  <si>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</si>
  <si>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</si>
  <si>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</si>
  <si>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</si>
  <si>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</si>
  <si>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</si>
  <si>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</si>
  <si>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</si>
  <si>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</si>
  <si>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</si>
  <si>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</si>
  <si>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</si>
  <si>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</si>
  <si>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</si>
  <si>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</si>
  <si>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</si>
  <si>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</si>
  <si>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</si>
  <si>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</si>
  <si>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</si>
  <si>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</si>
  <si>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</si>
  <si>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</si>
  <si>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</si>
  <si>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</si>
  <si>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</si>
  <si>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</si>
  <si>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</si>
  <si>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</si>
  <si>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</si>
  <si>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</si>
  <si>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</si>
  <si>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</si>
  <si>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</si>
  <si>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</si>
  <si>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</si>
  <si>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</si>
  <si>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</si>
  <si>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</si>
  <si>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</si>
  <si>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</si>
  <si>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</si>
  <si>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</si>
  <si>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216001</t>
  </si>
  <si>
    <t>怀化市铁路第一小学</t>
  </si>
  <si>
    <t>支出总表</t>
  </si>
  <si>
    <t>216_怀化铁路第一小学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</si>
  <si>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</si>
  <si>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</si>
  <si>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</si>
  <si>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</si>
  <si>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</si>
  <si>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</si>
  <si>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</si>
  <si>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怀化市铁路第一小学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</si>
  <si>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</si>
  <si>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</si>
  <si>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</si>
  <si>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</si>
  <si>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</si>
  <si>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</si>
  <si>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</si>
  <si>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</si>
  <si>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</si>
  <si>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</si>
  <si>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</si>
  <si>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</si>
  <si>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</si>
  <si>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205</t>
  </si>
  <si>
    <t>教育支出</t>
  </si>
  <si>
    <t xml:space="preserve">  20502</t>
  </si>
  <si>
    <t xml:space="preserve">  普通教育</t>
  </si>
  <si>
    <t xml:space="preserve">   2050202</t>
  </si>
  <si>
    <t xml:space="preserve">   小学教育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</si>
  <si>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</si>
  <si>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</si>
  <si>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</si>
  <si>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</si>
  <si>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</si>
  <si>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</si>
  <si>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</si>
  <si>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</si>
  <si>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</si>
  <si>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</si>
  <si>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</si>
  <si>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</si>
  <si>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</si>
  <si>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</si>
  <si>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</si>
  <si>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</si>
  <si>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</si>
  <si>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</si>
  <si>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</si>
  <si>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</si>
  <si>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30112</t>
  </si>
  <si>
    <t xml:space="preserve">  其他社会保障缴费</t>
  </si>
  <si>
    <t>303</t>
  </si>
  <si>
    <t>对个人和家庭的补助</t>
  </si>
  <si>
    <t xml:space="preserve">  30305</t>
  </si>
  <si>
    <t xml:space="preserve">  生活补助</t>
  </si>
  <si>
    <t>302</t>
  </si>
  <si>
    <t>商品和服务支出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</si>
  <si>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</si>
  <si>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</si>
  <si>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</si>
  <si>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</si>
  <si>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30229</t>
  </si>
  <si>
    <t xml:space="preserve">  福利费</t>
  </si>
  <si>
    <t xml:space="preserve">  30217</t>
  </si>
  <si>
    <t xml:space="preserve">  公务接待费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</si>
  <si>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</si>
  <si>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</si>
  <si>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</si>
  <si>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</si>
  <si>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</si>
  <si>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</si>
  <si>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</si>
  <si>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</si>
  <si>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</si>
  <si>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</si>
  <si>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</si>
  <si>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</si>
  <si>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</si>
  <si>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注：此表反映部门本年度政府性基金预算财政拨款收入、支出及结转和结余情况。
说明：当此表数据为0或空时，即本部门无此项支出，因此表中无数据。</t>
  </si>
  <si>
    <t>国有资本经营预算支出表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</si>
  <si>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</si>
  <si>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</si>
  <si>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</si>
  <si>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</si>
  <si>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</si>
  <si>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</si>
  <si>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</si>
  <si>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</si>
  <si>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</si>
  <si>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</si>
  <si>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</si>
  <si>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</si>
  <si>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</si>
  <si>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</si>
  <si>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</si>
  <si>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</si>
  <si>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</si>
  <si>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</si>
  <si>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</si>
  <si>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</si>
  <si>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</si>
  <si>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216001_怀化市铁路第一小学</t>
  </si>
  <si>
    <t xml:space="preserve">   人员类</t>
  </si>
  <si>
    <t>其他工资福利支出</t>
  </si>
  <si>
    <t>社会保险缴费</t>
  </si>
  <si>
    <t>对个人和家庭补助</t>
  </si>
  <si>
    <t>工资性支出</t>
  </si>
  <si>
    <t>住房公积金</t>
  </si>
  <si>
    <t xml:space="preserve">   公用经费</t>
  </si>
  <si>
    <t xml:space="preserve">   运转其他类</t>
  </si>
  <si>
    <t>运转其他类</t>
  </si>
  <si>
    <t>校方责任险</t>
  </si>
  <si>
    <t>课后服务</t>
  </si>
  <si>
    <t>校园保安工资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</si>
  <si>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</si>
  <si>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</si>
  <si>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</si>
  <si>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</si>
  <si>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</si>
  <si>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</si>
  <si>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</si>
  <si>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</si>
  <si>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</si>
  <si>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</si>
  <si>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</si>
  <si>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以前年度结余</t>
  </si>
  <si>
    <t>上年已入库且结算未拨付的非税收入</t>
  </si>
  <si>
    <t>216001</t>
  </si>
  <si>
    <t>怀化铁路第一小学</t>
  </si>
  <si>
    <t>怀化市铁路第一小学隶属怀化市教育局直管，是一所公办的全日制完全小学，学制六年。学校实行校长全面负责、党总支起核心保证、职代会民主参政三位一体的管理体制。职能是认真执行党的教育方针，全面推进素质教育，按照国家颁发的教育教学计划开设课程，为学生创造良好的学习条件，引导和培养学生德、智、体、美、劳全面发展，为中学输送合格的人才。</t>
  </si>
  <si>
    <t>牢固树立“以人为本”的发展目标，以“管理、教学、德育”三个层面操作载体，整合各类资源，实现学校管理理想，校园环境优美，教学设备精良，教师素质上乘，教育质量过硬。礼文化建设成果在全校范围内示范推广，进一步打造学校品牌。</t>
  </si>
  <si>
    <t>2022年我校将继续狠抓重点工作，力争完成各项目标任务和较好的经济、社会效益。全校各职能部门和全体教师将根据本规划的精神，切实制定好各自的工作计划，并扎扎实实地付之行动，共同为学校教育教学质量的提高，学校发展内涵的丰富和办学水平的提升做出自己应有的成绩。</t>
  </si>
  <si>
    <t xml:space="preserve">1、根据教育局党委、纪委工作安排和部署，进一步抓好党员干部的思想作风建设、政风、行风建设。坚持“端正校风师风，促进教育发展”。
2、实现三个提升。
3、德育工作紧紧围绕一个“礼”字铺开
4、进一步健全校园安全管理体制机制，持续巩固校园安全稳定，不断加强安全宣传教育，切实落实安全工作责任，杜绝安全事故的发生。
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</si>
</sst>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_ "/>
  </numFmts>
  <fonts count="34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6" borderId="18" applyNumberFormat="0" applyAlignment="0" applyProtection="0">
      <alignment vertical="center"/>
    </xf>
    <xf numFmtId="0" fontId="26" fillId="7" borderId="20" applyNumberFormat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176" fontId="1" fillId="0" borderId="5" xfId="0" applyNumberFormat="1" applyFont="1" applyFill="1" applyBorder="1" applyAlignment="1" applyProtection="1">
      <alignment horizontal="right" vertical="center" shrinkToFit="1"/>
    </xf>
    <xf numFmtId="4" fontId="1" fillId="0" borderId="5" xfId="0" applyNumberFormat="1" applyFont="1" applyFill="1" applyBorder="1" applyAlignment="1" applyProtection="1">
      <alignment horizontal="right" vertical="center" shrinkToFit="1"/>
    </xf>
    <xf numFmtId="0" fontId="2" fillId="0" borderId="0" xfId="0" applyFont="1" applyFill="1" applyAlignment="1" applyProtection="1"/>
    <xf numFmtId="0" fontId="1" fillId="0" borderId="0" xfId="0" applyFont="1" applyFill="1" applyAlignment="1" applyProtection="1">
      <alignment horizontal="right"/>
    </xf>
    <xf numFmtId="0" fontId="1" fillId="0" borderId="7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8" xfId="0" applyNumberFormat="1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8" xfId="0" applyNumberFormat="1" applyFont="1" applyFill="1" applyBorder="1" applyAlignment="1">
      <alignment vertical="center" wrapText="1"/>
    </xf>
    <xf numFmtId="4" fontId="6" fillId="0" borderId="8" xfId="0" applyNumberFormat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/>
    <xf numFmtId="0" fontId="9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Border="1" applyAlignment="1">
      <alignment horizontal="right"/>
    </xf>
    <xf numFmtId="0" fontId="10" fillId="0" borderId="0" xfId="0" applyFont="1">
      <alignment vertical="center"/>
    </xf>
    <xf numFmtId="0" fontId="11" fillId="0" borderId="0" xfId="0" applyFont="1" applyAlignment="1">
      <alignment horizontal="center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0" fillId="2" borderId="11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wrapText="1" shrinkToFit="1"/>
    </xf>
    <xf numFmtId="0" fontId="10" fillId="2" borderId="12" xfId="0" applyFont="1" applyFill="1" applyBorder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wrapText="1" shrinkToFit="1"/>
    </xf>
    <xf numFmtId="0" fontId="9" fillId="2" borderId="12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righ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0" fontId="3" fillId="3" borderId="8" xfId="0" applyFont="1" applyFill="1" applyBorder="1" applyAlignment="1">
      <alignment vertical="center" wrapText="1"/>
    </xf>
    <xf numFmtId="4" fontId="3" fillId="3" borderId="8" xfId="0" applyNumberFormat="1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3" fillId="3" borderId="8" xfId="0" applyNumberFormat="1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4" fontId="3" fillId="0" borderId="8" xfId="0" applyNumberFormat="1" applyFont="1" applyFill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3" fillId="0" borderId="14" xfId="0" applyNumberFormat="1" applyFont="1" applyFill="1" applyBorder="1" applyAlignment="1">
      <alignment horizontal="right" vertical="center" wrapText="1"/>
    </xf>
    <xf numFmtId="177" fontId="0" fillId="0" borderId="0" xfId="0" applyNumberFormat="1">
      <alignment vertical="center"/>
    </xf>
    <xf numFmtId="0" fontId="12" fillId="0" borderId="8" xfId="0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center" vertical="center" wrapText="1"/>
    </xf>
    <xf numFmtId="4" fontId="12" fillId="0" borderId="8" xfId="0" applyNumberFormat="1" applyFont="1" applyBorder="1" applyAlignment="1">
      <alignment horizontal="right" vertical="center" wrapText="1"/>
    </xf>
    <xf numFmtId="4" fontId="13" fillId="0" borderId="8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D46" sqref="D46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18.75" customHeight="1" spans="1:4">
      <c r="A1" s="18"/>
      <c r="B1" s="18"/>
      <c r="C1" s="18"/>
      <c r="D1" s="18"/>
    </row>
    <row r="2" ht="30.2" customHeight="1" spans="1:4">
      <c r="A2" s="19" t="s">
        <v>0</v>
      </c>
      <c r="B2" s="19"/>
      <c r="C2" s="19"/>
      <c r="D2" s="19"/>
    </row>
    <row r="3" ht="29.45" customHeight="1" spans="1:4">
      <c r="A3" s="71" t="s">
        <v>1</v>
      </c>
      <c r="B3" s="71"/>
      <c r="C3" s="71"/>
      <c r="D3" s="71"/>
    </row>
    <row r="4" ht="19.5" customHeight="1" spans="4:4">
      <c r="D4" s="72" t="s">
        <v>2</v>
      </c>
    </row>
    <row r="5" ht="24.95" customHeight="1" spans="1:4">
      <c r="A5" s="73" t="s">
        <v>3</v>
      </c>
      <c r="B5" s="73"/>
      <c r="C5" s="73" t="s">
        <v>4</v>
      </c>
      <c r="D5" s="73"/>
    </row>
    <row r="6" ht="27.2" customHeight="1" spans="1:4">
      <c r="A6" s="67" t="s">
        <v>5</v>
      </c>
      <c r="B6" s="67" t="s">
        <v>6</v>
      </c>
      <c r="C6" s="67" t="s">
        <v>5</v>
      </c>
      <c r="D6" s="67" t="s">
        <v>6</v>
      </c>
    </row>
    <row r="7" ht="19.9" customHeight="1" spans="1:4">
      <c r="A7" s="27" t="s">
        <v>7</v>
      </c>
      <c r="B7" s="61">
        <v>2226.337834</v>
      </c>
      <c r="C7" s="27" t="s">
        <v>8</v>
      </c>
      <c r="D7" s="61"/>
    </row>
    <row r="8" ht="19.9" customHeight="1" spans="1:4">
      <c r="A8" s="27" t="s">
        <v>9</v>
      </c>
      <c r="B8" s="61">
        <v>670</v>
      </c>
      <c r="C8" s="27" t="s">
        <v>10</v>
      </c>
      <c r="D8" s="61"/>
    </row>
    <row r="9" ht="19.9" customHeight="1" spans="1:4">
      <c r="A9" s="27" t="s">
        <v>11</v>
      </c>
      <c r="B9" s="61"/>
      <c r="C9" s="27" t="s">
        <v>12</v>
      </c>
      <c r="D9" s="61"/>
    </row>
    <row r="10" ht="19.9" customHeight="1" spans="1:4">
      <c r="A10" s="27" t="s">
        <v>13</v>
      </c>
      <c r="B10" s="61"/>
      <c r="C10" s="27" t="s">
        <v>14</v>
      </c>
      <c r="D10" s="61"/>
    </row>
    <row r="11" ht="19.9" customHeight="1" spans="1:4">
      <c r="A11" s="27" t="s">
        <v>15</v>
      </c>
      <c r="B11" s="61"/>
      <c r="C11" s="27" t="s">
        <v>16</v>
      </c>
      <c r="D11" s="61">
        <v>2896.337834</v>
      </c>
    </row>
    <row r="12" ht="19.9" customHeight="1" spans="1:4">
      <c r="A12" s="27" t="s">
        <v>17</v>
      </c>
      <c r="B12" s="61"/>
      <c r="C12" s="27" t="s">
        <v>18</v>
      </c>
      <c r="D12" s="61"/>
    </row>
    <row r="13" ht="19.9" customHeight="1" spans="1:4">
      <c r="A13" s="27" t="s">
        <v>19</v>
      </c>
      <c r="B13" s="61"/>
      <c r="C13" s="27" t="s">
        <v>20</v>
      </c>
      <c r="D13" s="61"/>
    </row>
    <row r="14" ht="19.9" customHeight="1" spans="1:4">
      <c r="A14" s="27"/>
      <c r="B14" s="27"/>
      <c r="C14" s="27" t="s">
        <v>21</v>
      </c>
      <c r="D14" s="61"/>
    </row>
    <row r="15" ht="19.9" customHeight="1" spans="1:4">
      <c r="A15" s="27"/>
      <c r="B15" s="27"/>
      <c r="C15" s="27" t="s">
        <v>22</v>
      </c>
      <c r="D15" s="61"/>
    </row>
    <row r="16" ht="19.9" customHeight="1" spans="1:4">
      <c r="A16" s="27"/>
      <c r="B16" s="27"/>
      <c r="C16" s="27" t="s">
        <v>23</v>
      </c>
      <c r="D16" s="61"/>
    </row>
    <row r="17" ht="19.9" customHeight="1" spans="1:4">
      <c r="A17" s="27"/>
      <c r="B17" s="27"/>
      <c r="C17" s="27" t="s">
        <v>24</v>
      </c>
      <c r="D17" s="61"/>
    </row>
    <row r="18" ht="19.9" customHeight="1" spans="1:4">
      <c r="A18" s="27"/>
      <c r="B18" s="27"/>
      <c r="C18" s="27" t="s">
        <v>25</v>
      </c>
      <c r="D18" s="61"/>
    </row>
    <row r="19" ht="19.9" customHeight="1" spans="1:4">
      <c r="A19" s="27"/>
      <c r="B19" s="27"/>
      <c r="C19" s="27" t="s">
        <v>26</v>
      </c>
      <c r="D19" s="61"/>
    </row>
    <row r="20" ht="19.9" customHeight="1" spans="1:4">
      <c r="A20" s="27"/>
      <c r="B20" s="27"/>
      <c r="C20" s="27" t="s">
        <v>27</v>
      </c>
      <c r="D20" s="61"/>
    </row>
    <row r="21" ht="19.9" customHeight="1" spans="1:4">
      <c r="A21" s="27"/>
      <c r="B21" s="27"/>
      <c r="C21" s="27" t="s">
        <v>28</v>
      </c>
      <c r="D21" s="61"/>
    </row>
    <row r="22" ht="19.9" customHeight="1" spans="1:4">
      <c r="A22" s="27"/>
      <c r="B22" s="27"/>
      <c r="C22" s="27" t="s">
        <v>29</v>
      </c>
      <c r="D22" s="61"/>
    </row>
    <row r="23" ht="19.9" customHeight="1" spans="1:4">
      <c r="A23" s="27"/>
      <c r="B23" s="27"/>
      <c r="C23" s="27" t="s">
        <v>30</v>
      </c>
      <c r="D23" s="61"/>
    </row>
    <row r="24" ht="19.9" customHeight="1" spans="1:4">
      <c r="A24" s="27"/>
      <c r="B24" s="27"/>
      <c r="C24" s="27" t="s">
        <v>31</v>
      </c>
      <c r="D24" s="61"/>
    </row>
    <row r="25" ht="19.9" customHeight="1" spans="1:4">
      <c r="A25" s="27"/>
      <c r="B25" s="27"/>
      <c r="C25" s="27" t="s">
        <v>32</v>
      </c>
      <c r="D25" s="61"/>
    </row>
    <row r="26" ht="19.9" customHeight="1" spans="1:4">
      <c r="A26" s="27"/>
      <c r="B26" s="27"/>
      <c r="C26" s="27" t="s">
        <v>33</v>
      </c>
      <c r="D26" s="61"/>
    </row>
    <row r="27" ht="19.9" customHeight="1" spans="1:4">
      <c r="A27" s="27"/>
      <c r="B27" s="27"/>
      <c r="C27" s="27" t="s">
        <v>34</v>
      </c>
      <c r="D27" s="61"/>
    </row>
    <row r="28" ht="19.9" customHeight="1" spans="1:4">
      <c r="A28" s="27"/>
      <c r="B28" s="27"/>
      <c r="C28" s="27" t="s">
        <v>35</v>
      </c>
      <c r="D28" s="61"/>
    </row>
    <row r="29" ht="19.9" customHeight="1" spans="1:4">
      <c r="A29" s="27"/>
      <c r="B29" s="27"/>
      <c r="C29" s="27" t="s">
        <v>36</v>
      </c>
      <c r="D29" s="61"/>
    </row>
    <row r="30" ht="19.9" customHeight="1" spans="1:4">
      <c r="A30" s="27"/>
      <c r="B30" s="27"/>
      <c r="C30" s="27" t="s">
        <v>37</v>
      </c>
      <c r="D30" s="61"/>
    </row>
    <row r="31" ht="19.9" customHeight="1" spans="1:4">
      <c r="A31" s="27"/>
      <c r="B31" s="27"/>
      <c r="C31" s="27" t="s">
        <v>38</v>
      </c>
      <c r="D31" s="61"/>
    </row>
    <row r="32" ht="19.9" customHeight="1" spans="1:4">
      <c r="A32" s="27"/>
      <c r="B32" s="27"/>
      <c r="C32" s="27" t="s">
        <v>39</v>
      </c>
      <c r="D32" s="61"/>
    </row>
    <row r="33" ht="19.9" customHeight="1" spans="1:4">
      <c r="A33" s="27"/>
      <c r="B33" s="27"/>
      <c r="C33" s="27" t="s">
        <v>40</v>
      </c>
      <c r="D33" s="61"/>
    </row>
    <row r="34" ht="19.9" customHeight="1" spans="1:4">
      <c r="A34" s="27"/>
      <c r="B34" s="27"/>
      <c r="C34" s="27" t="s">
        <v>41</v>
      </c>
      <c r="D34" s="61"/>
    </row>
    <row r="35" ht="19.9" customHeight="1" spans="1:4">
      <c r="A35" s="27"/>
      <c r="B35" s="27"/>
      <c r="C35" s="27" t="s">
        <v>42</v>
      </c>
      <c r="D35" s="61"/>
    </row>
    <row r="36" ht="19.9" customHeight="1" spans="1:4">
      <c r="A36" s="27"/>
      <c r="B36" s="27"/>
      <c r="C36" s="27" t="s">
        <v>43</v>
      </c>
      <c r="D36" s="61"/>
    </row>
    <row r="37" ht="19.9" customHeight="1" spans="1:4">
      <c r="A37" s="27"/>
      <c r="B37" s="27"/>
      <c r="C37" s="58"/>
      <c r="D37" s="61"/>
    </row>
    <row r="38" ht="23.45" customHeight="1" spans="1:4">
      <c r="A38" s="27"/>
      <c r="B38" s="27"/>
      <c r="C38" s="27"/>
      <c r="D38" s="61"/>
    </row>
    <row r="39" ht="18.6" customHeight="1" spans="1:4">
      <c r="A39" s="65" t="s">
        <v>44</v>
      </c>
      <c r="B39" s="74">
        <f>SUM(B7:B38)</f>
        <v>2896.337834</v>
      </c>
      <c r="C39" s="65" t="s">
        <v>45</v>
      </c>
      <c r="D39" s="74">
        <f>D11</f>
        <v>2896.337834</v>
      </c>
    </row>
    <row r="40" ht="18.6" customHeight="1" spans="1:4">
      <c r="A40" s="56" t="s">
        <v>46</v>
      </c>
      <c r="B40" s="61"/>
      <c r="C40" s="22" t="s">
        <v>47</v>
      </c>
      <c r="D40" s="62"/>
    </row>
    <row r="41" ht="21.2" customHeight="1" spans="1:4">
      <c r="A41" s="56" t="s">
        <v>48</v>
      </c>
      <c r="B41" s="61"/>
      <c r="C41" s="58"/>
      <c r="D41" s="61"/>
    </row>
    <row r="42" ht="16.5" customHeight="1" spans="1:4">
      <c r="A42" s="56" t="s">
        <v>49</v>
      </c>
      <c r="B42" s="61"/>
      <c r="C42" s="58"/>
      <c r="D42" s="61"/>
    </row>
    <row r="43" ht="18" customHeight="1" spans="1:4">
      <c r="A43" s="56" t="s">
        <v>50</v>
      </c>
      <c r="B43" s="61"/>
      <c r="C43" s="27"/>
      <c r="D43" s="61"/>
    </row>
    <row r="44" ht="22.7" customHeight="1" spans="1:4">
      <c r="A44" s="56" t="s">
        <v>51</v>
      </c>
      <c r="B44" s="61"/>
      <c r="C44" s="27"/>
      <c r="D44" s="61"/>
    </row>
    <row r="45" ht="36.95" customHeight="1" spans="1:4">
      <c r="A45" s="73" t="s">
        <v>52</v>
      </c>
      <c r="B45" s="75">
        <f>B39</f>
        <v>2896.337834</v>
      </c>
      <c r="C45" s="73" t="s">
        <v>53</v>
      </c>
      <c r="D45" s="75">
        <f>D39</f>
        <v>2896.337834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topLeftCell="D1" workbookViewId="0">
      <selection activeCell="H11" sqref="H11"/>
    </sheetView>
  </sheetViews>
  <sheetFormatPr defaultColWidth="10" defaultRowHeight="14.4"/>
  <cols>
    <col min="1" max="1" width="21.6296296296296" customWidth="1"/>
    <col min="2" max="2" width="25.5" customWidth="1"/>
    <col min="3" max="3" width="29" customWidth="1"/>
    <col min="4" max="4" width="11.1296296296296" customWidth="1"/>
    <col min="5" max="5" width="9.75" customWidth="1"/>
    <col min="6" max="12" width="11.1296296296296" customWidth="1"/>
    <col min="13" max="13" width="9.75" customWidth="1"/>
    <col min="14" max="19" width="11.1296296296296" customWidth="1"/>
    <col min="20" max="20" width="13.6296296296296" customWidth="1"/>
    <col min="21" max="21" width="9.75" customWidth="1"/>
  </cols>
  <sheetData>
    <row r="1" ht="14.2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ht="30.2" customHeight="1" spans="1:20">
      <c r="A2" s="19" t="s">
        <v>164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ht="25.7" customHeight="1" spans="1:20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ht="14.25" customHeight="1" spans="1:20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ht="21.2" customHeight="1" spans="1:20">
      <c r="A5" s="22" t="s">
        <v>165</v>
      </c>
      <c r="B5" s="22" t="s">
        <v>166</v>
      </c>
      <c r="C5" s="22" t="s">
        <v>167</v>
      </c>
      <c r="D5" s="22" t="s">
        <v>61</v>
      </c>
      <c r="E5" s="22" t="s">
        <v>168</v>
      </c>
      <c r="F5" s="22"/>
      <c r="G5" s="22"/>
      <c r="H5" s="22"/>
      <c r="I5" s="22"/>
      <c r="J5" s="22"/>
      <c r="K5" s="22"/>
      <c r="L5" s="22"/>
      <c r="M5" s="22" t="s">
        <v>169</v>
      </c>
      <c r="N5" s="22"/>
      <c r="O5" s="22"/>
      <c r="P5" s="22"/>
      <c r="Q5" s="22"/>
      <c r="R5" s="22"/>
      <c r="S5" s="22"/>
      <c r="T5" s="22"/>
    </row>
    <row r="6" ht="35.45" customHeight="1" spans="1:20">
      <c r="A6" s="22"/>
      <c r="B6" s="22"/>
      <c r="C6" s="22"/>
      <c r="D6" s="22"/>
      <c r="E6" s="23" t="s">
        <v>70</v>
      </c>
      <c r="F6" s="22" t="s">
        <v>170</v>
      </c>
      <c r="G6" s="22"/>
      <c r="H6" s="22"/>
      <c r="I6" s="22" t="s">
        <v>171</v>
      </c>
      <c r="J6" s="22" t="s">
        <v>172</v>
      </c>
      <c r="K6" s="22" t="s">
        <v>173</v>
      </c>
      <c r="L6" s="22" t="s">
        <v>174</v>
      </c>
      <c r="M6" s="22" t="s">
        <v>70</v>
      </c>
      <c r="N6" s="22" t="s">
        <v>170</v>
      </c>
      <c r="O6" s="22"/>
      <c r="P6" s="22"/>
      <c r="Q6" s="22" t="s">
        <v>171</v>
      </c>
      <c r="R6" s="22" t="s">
        <v>172</v>
      </c>
      <c r="S6" s="22" t="s">
        <v>173</v>
      </c>
      <c r="T6" s="22" t="s">
        <v>174</v>
      </c>
    </row>
    <row r="7" ht="35.45" customHeight="1" spans="1:20">
      <c r="A7" s="22"/>
      <c r="B7" s="22"/>
      <c r="C7" s="22"/>
      <c r="D7" s="22"/>
      <c r="E7" s="23"/>
      <c r="F7" s="22" t="s">
        <v>70</v>
      </c>
      <c r="G7" s="23" t="s">
        <v>175</v>
      </c>
      <c r="H7" s="24" t="s">
        <v>176</v>
      </c>
      <c r="I7" s="22"/>
      <c r="J7" s="22"/>
      <c r="K7" s="22"/>
      <c r="L7" s="22"/>
      <c r="M7" s="22"/>
      <c r="N7" s="22" t="s">
        <v>70</v>
      </c>
      <c r="O7" s="22" t="s">
        <v>175</v>
      </c>
      <c r="P7" s="26" t="s">
        <v>176</v>
      </c>
      <c r="Q7" s="22"/>
      <c r="R7" s="22"/>
      <c r="S7" s="22"/>
      <c r="T7" s="22"/>
    </row>
    <row r="8" ht="24.2" customHeight="1" spans="1:20">
      <c r="A8" s="22" t="s">
        <v>73</v>
      </c>
      <c r="B8" s="22"/>
      <c r="C8" s="22"/>
      <c r="D8" s="25">
        <v>2896.337834</v>
      </c>
      <c r="E8" s="25">
        <v>2226.337834</v>
      </c>
      <c r="F8" s="25">
        <v>2226.337834</v>
      </c>
      <c r="G8" s="25">
        <v>2226.337834</v>
      </c>
      <c r="H8" s="25">
        <v>0</v>
      </c>
      <c r="I8" s="25"/>
      <c r="J8" s="25"/>
      <c r="K8" s="25">
        <v>670</v>
      </c>
      <c r="L8" s="25"/>
      <c r="M8" s="25"/>
      <c r="N8" s="25"/>
      <c r="O8" s="25"/>
      <c r="P8" s="25"/>
      <c r="Q8" s="25"/>
      <c r="R8" s="25"/>
      <c r="S8" s="25"/>
      <c r="T8" s="25"/>
    </row>
    <row r="9" ht="19.5" customHeight="1" spans="1:20">
      <c r="A9" s="26" t="s">
        <v>77</v>
      </c>
      <c r="B9" s="26"/>
      <c r="C9" s="26"/>
      <c r="D9" s="25">
        <v>2896.337834</v>
      </c>
      <c r="E9" s="25">
        <v>2226.337834</v>
      </c>
      <c r="F9" s="25">
        <v>2226.337834</v>
      </c>
      <c r="G9" s="25">
        <v>2226.337834</v>
      </c>
      <c r="H9" s="25">
        <v>0</v>
      </c>
      <c r="I9" s="25"/>
      <c r="J9" s="25"/>
      <c r="K9" s="25">
        <v>670</v>
      </c>
      <c r="L9" s="25"/>
      <c r="M9" s="25"/>
      <c r="N9" s="25"/>
      <c r="O9" s="25"/>
      <c r="P9" s="25"/>
      <c r="Q9" s="25"/>
      <c r="R9" s="25"/>
      <c r="S9" s="25"/>
      <c r="T9" s="25"/>
    </row>
    <row r="10" ht="21.2" customHeight="1" spans="1:20">
      <c r="A10" s="26" t="s">
        <v>177</v>
      </c>
      <c r="B10" s="26"/>
      <c r="C10" s="26"/>
      <c r="D10" s="25">
        <f>D11+D17+D19</f>
        <v>2896.337834</v>
      </c>
      <c r="E10" s="25">
        <f t="shared" ref="E10:G10" si="0">E11+E17+E19</f>
        <v>2226.337834</v>
      </c>
      <c r="F10" s="25">
        <f t="shared" si="0"/>
        <v>2226.337834</v>
      </c>
      <c r="G10" s="25">
        <f t="shared" si="0"/>
        <v>2226.337834</v>
      </c>
      <c r="H10" s="25">
        <v>0</v>
      </c>
      <c r="I10" s="25"/>
      <c r="J10" s="25"/>
      <c r="K10" s="25">
        <v>670</v>
      </c>
      <c r="L10" s="25"/>
      <c r="M10" s="25"/>
      <c r="N10" s="25"/>
      <c r="O10" s="25"/>
      <c r="P10" s="25"/>
      <c r="Q10" s="25"/>
      <c r="R10" s="25"/>
      <c r="S10" s="25"/>
      <c r="T10" s="25"/>
    </row>
    <row r="11" ht="19.5" customHeight="1" spans="1:20">
      <c r="A11" s="26" t="s">
        <v>178</v>
      </c>
      <c r="B11" s="26"/>
      <c r="C11" s="26"/>
      <c r="D11" s="25">
        <v>2109.207834</v>
      </c>
      <c r="E11" s="25">
        <v>2109.207834</v>
      </c>
      <c r="F11" s="25">
        <v>2109.207834</v>
      </c>
      <c r="G11" s="25">
        <v>2109.207834</v>
      </c>
      <c r="H11" s="25">
        <v>0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5" customHeight="1" spans="1:20">
      <c r="A12" s="27" t="s">
        <v>80</v>
      </c>
      <c r="B12" s="27" t="s">
        <v>179</v>
      </c>
      <c r="C12" s="27" t="s">
        <v>75</v>
      </c>
      <c r="D12" s="28">
        <v>73.815885</v>
      </c>
      <c r="E12" s="27">
        <v>73.815885</v>
      </c>
      <c r="F12" s="28">
        <v>73.815885</v>
      </c>
      <c r="G12" s="28">
        <v>73.815885</v>
      </c>
      <c r="H12" s="28"/>
      <c r="I12" s="28"/>
      <c r="J12" s="28"/>
      <c r="K12" s="28"/>
      <c r="L12" s="28"/>
      <c r="M12" s="27"/>
      <c r="N12" s="28"/>
      <c r="O12" s="28"/>
      <c r="P12" s="28"/>
      <c r="Q12" s="28"/>
      <c r="R12" s="28"/>
      <c r="S12" s="28"/>
      <c r="T12" s="28"/>
    </row>
    <row r="13" ht="19.5" customHeight="1" spans="1:20">
      <c r="A13" s="27"/>
      <c r="B13" s="27" t="s">
        <v>180</v>
      </c>
      <c r="C13" s="27" t="s">
        <v>75</v>
      </c>
      <c r="D13" s="28">
        <v>361.844005</v>
      </c>
      <c r="E13" s="27">
        <v>361.844005</v>
      </c>
      <c r="F13" s="28">
        <v>361.844005</v>
      </c>
      <c r="G13" s="29">
        <v>361.844005</v>
      </c>
      <c r="H13" s="28"/>
      <c r="I13" s="28"/>
      <c r="J13" s="28"/>
      <c r="K13" s="28"/>
      <c r="L13" s="28"/>
      <c r="M13" s="27"/>
      <c r="N13" s="28"/>
      <c r="O13" s="28"/>
      <c r="P13" s="28"/>
      <c r="Q13" s="28"/>
      <c r="R13" s="28"/>
      <c r="S13" s="28"/>
      <c r="T13" s="28"/>
    </row>
    <row r="14" ht="19.5" customHeight="1" spans="1:20">
      <c r="A14" s="27"/>
      <c r="B14" s="27" t="s">
        <v>181</v>
      </c>
      <c r="C14" s="27" t="s">
        <v>75</v>
      </c>
      <c r="D14" s="28">
        <v>19.044</v>
      </c>
      <c r="E14" s="27">
        <v>19.044</v>
      </c>
      <c r="F14" s="28">
        <v>19.044</v>
      </c>
      <c r="G14" s="29">
        <v>19.044</v>
      </c>
      <c r="H14" s="28"/>
      <c r="I14" s="28"/>
      <c r="J14" s="28"/>
      <c r="K14" s="28"/>
      <c r="L14" s="28"/>
      <c r="M14" s="27"/>
      <c r="N14" s="28"/>
      <c r="O14" s="28"/>
      <c r="P14" s="28"/>
      <c r="Q14" s="28"/>
      <c r="R14" s="28"/>
      <c r="S14" s="28"/>
      <c r="T14" s="28"/>
    </row>
    <row r="15" ht="19.5" customHeight="1" spans="1:20">
      <c r="A15" s="27"/>
      <c r="B15" s="27" t="s">
        <v>182</v>
      </c>
      <c r="C15" s="27" t="s">
        <v>75</v>
      </c>
      <c r="D15" s="28">
        <v>1477.274228</v>
      </c>
      <c r="E15" s="27">
        <v>1477.274228</v>
      </c>
      <c r="F15" s="28">
        <v>1477.274228</v>
      </c>
      <c r="G15" s="29">
        <v>1477.274228</v>
      </c>
      <c r="H15" s="28"/>
      <c r="I15" s="28"/>
      <c r="J15" s="28"/>
      <c r="K15" s="28"/>
      <c r="L15" s="28"/>
      <c r="M15" s="27"/>
      <c r="N15" s="28"/>
      <c r="O15" s="28"/>
      <c r="P15" s="28"/>
      <c r="Q15" s="28"/>
      <c r="R15" s="28"/>
      <c r="S15" s="28"/>
      <c r="T15" s="28"/>
    </row>
    <row r="16" ht="19.5" customHeight="1" spans="1:20">
      <c r="A16" s="27"/>
      <c r="B16" s="27" t="s">
        <v>183</v>
      </c>
      <c r="C16" s="27" t="s">
        <v>75</v>
      </c>
      <c r="D16" s="28">
        <v>177.229716</v>
      </c>
      <c r="E16" s="27">
        <v>177.229716</v>
      </c>
      <c r="F16" s="28">
        <v>177.229716</v>
      </c>
      <c r="G16" s="29">
        <v>177.229716</v>
      </c>
      <c r="H16" s="28"/>
      <c r="I16" s="28"/>
      <c r="J16" s="28"/>
      <c r="K16" s="28"/>
      <c r="L16" s="28"/>
      <c r="M16" s="27"/>
      <c r="N16" s="28"/>
      <c r="O16" s="28"/>
      <c r="P16" s="28"/>
      <c r="Q16" s="28"/>
      <c r="R16" s="28"/>
      <c r="S16" s="28"/>
      <c r="T16" s="28"/>
    </row>
    <row r="17" ht="19.5" customHeight="1" spans="1:20">
      <c r="A17" s="26" t="s">
        <v>184</v>
      </c>
      <c r="B17" s="26"/>
      <c r="C17" s="26"/>
      <c r="D17" s="25">
        <v>81.2</v>
      </c>
      <c r="E17" s="25">
        <v>81.2</v>
      </c>
      <c r="F17" s="25">
        <v>81.2</v>
      </c>
      <c r="G17" s="30">
        <v>81.2</v>
      </c>
      <c r="H17" s="25">
        <v>0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19.5" customHeight="1" spans="1:20">
      <c r="A18" s="27" t="s">
        <v>81</v>
      </c>
      <c r="B18" s="27" t="s">
        <v>81</v>
      </c>
      <c r="C18" s="27" t="s">
        <v>75</v>
      </c>
      <c r="D18" s="28">
        <v>81.2</v>
      </c>
      <c r="E18" s="27">
        <v>81.2</v>
      </c>
      <c r="F18" s="28">
        <v>81.2</v>
      </c>
      <c r="G18" s="28">
        <v>81.2</v>
      </c>
      <c r="H18" s="28"/>
      <c r="I18" s="28"/>
      <c r="J18" s="28"/>
      <c r="K18" s="28"/>
      <c r="L18" s="28"/>
      <c r="M18" s="27"/>
      <c r="N18" s="28"/>
      <c r="O18" s="28"/>
      <c r="P18" s="28"/>
      <c r="Q18" s="28"/>
      <c r="R18" s="28"/>
      <c r="S18" s="28"/>
      <c r="T18" s="28"/>
    </row>
    <row r="19" ht="19.5" customHeight="1" spans="1:20">
      <c r="A19" s="26" t="s">
        <v>185</v>
      </c>
      <c r="B19" s="26"/>
      <c r="C19" s="26"/>
      <c r="D19" s="25">
        <v>705.93</v>
      </c>
      <c r="E19" s="25">
        <v>35.93</v>
      </c>
      <c r="F19" s="25">
        <v>35.93</v>
      </c>
      <c r="G19" s="25">
        <v>35.93</v>
      </c>
      <c r="H19" s="25">
        <v>0</v>
      </c>
      <c r="I19" s="25"/>
      <c r="J19" s="25"/>
      <c r="K19" s="25">
        <v>670</v>
      </c>
      <c r="L19" s="25"/>
      <c r="M19" s="25"/>
      <c r="N19" s="25"/>
      <c r="O19" s="25"/>
      <c r="P19" s="25"/>
      <c r="Q19" s="25"/>
      <c r="R19" s="25"/>
      <c r="S19" s="25"/>
      <c r="T19" s="25"/>
    </row>
    <row r="20" ht="19.5" customHeight="1" spans="1:20">
      <c r="A20" s="27" t="s">
        <v>186</v>
      </c>
      <c r="B20" s="27" t="s">
        <v>187</v>
      </c>
      <c r="C20" s="27" t="s">
        <v>75</v>
      </c>
      <c r="D20" s="28">
        <v>6.93</v>
      </c>
      <c r="E20" s="27">
        <v>6.93</v>
      </c>
      <c r="F20" s="28">
        <v>6.93</v>
      </c>
      <c r="G20" s="28">
        <v>6.93</v>
      </c>
      <c r="H20" s="28"/>
      <c r="I20" s="28"/>
      <c r="J20" s="28"/>
      <c r="K20" s="28"/>
      <c r="L20" s="28"/>
      <c r="M20" s="27"/>
      <c r="N20" s="28"/>
      <c r="O20" s="28"/>
      <c r="P20" s="28"/>
      <c r="Q20" s="28"/>
      <c r="R20" s="28"/>
      <c r="S20" s="28"/>
      <c r="T20" s="28"/>
    </row>
    <row r="21" ht="19.5" customHeight="1" spans="1:20">
      <c r="A21" s="27"/>
      <c r="B21" s="27" t="s">
        <v>188</v>
      </c>
      <c r="C21" s="27" t="s">
        <v>75</v>
      </c>
      <c r="D21" s="28">
        <v>670</v>
      </c>
      <c r="E21" s="27">
        <v>670</v>
      </c>
      <c r="F21" s="28"/>
      <c r="G21" s="28"/>
      <c r="H21" s="28"/>
      <c r="I21" s="28"/>
      <c r="J21" s="28"/>
      <c r="K21" s="28">
        <v>670</v>
      </c>
      <c r="L21" s="28"/>
      <c r="M21" s="27"/>
      <c r="N21" s="28"/>
      <c r="O21" s="28"/>
      <c r="P21" s="28"/>
      <c r="Q21" s="28"/>
      <c r="R21" s="28"/>
      <c r="S21" s="28"/>
      <c r="T21" s="28"/>
    </row>
    <row r="22" ht="19.5" customHeight="1" spans="1:20">
      <c r="A22" s="27"/>
      <c r="B22" s="27" t="s">
        <v>189</v>
      </c>
      <c r="C22" s="27" t="s">
        <v>75</v>
      </c>
      <c r="D22" s="28">
        <v>29</v>
      </c>
      <c r="E22" s="27">
        <v>29</v>
      </c>
      <c r="F22" s="28">
        <v>29</v>
      </c>
      <c r="G22" s="28">
        <v>29</v>
      </c>
      <c r="H22" s="28"/>
      <c r="I22" s="28"/>
      <c r="J22" s="28"/>
      <c r="K22" s="28"/>
      <c r="L22" s="28"/>
      <c r="M22" s="27"/>
      <c r="N22" s="28"/>
      <c r="O22" s="28"/>
      <c r="P22" s="28"/>
      <c r="Q22" s="28"/>
      <c r="R22" s="28"/>
      <c r="S22" s="28"/>
      <c r="T22" s="28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2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topLeftCell="A4" workbookViewId="0">
      <selection activeCell="K5" sqref="J5:K5"/>
    </sheetView>
  </sheetViews>
  <sheetFormatPr defaultColWidth="8.88888888888889" defaultRowHeight="14.4" outlineLevelRow="4"/>
  <sheetData>
    <row r="1" spans="1:15">
      <c r="A1" s="1"/>
      <c r="B1" s="1"/>
      <c r="C1" s="1"/>
      <c r="D1" s="1"/>
      <c r="E1" s="1"/>
      <c r="F1" s="1"/>
      <c r="G1" s="1"/>
      <c r="H1" s="1"/>
      <c r="I1" s="12"/>
      <c r="J1" s="1"/>
      <c r="K1" s="1"/>
      <c r="L1" s="1"/>
      <c r="M1" s="1"/>
      <c r="N1" s="1"/>
      <c r="O1" s="13" t="s">
        <v>2</v>
      </c>
    </row>
    <row r="2" spans="1:15">
      <c r="A2" s="2" t="s">
        <v>144</v>
      </c>
      <c r="B2" s="2" t="s">
        <v>145</v>
      </c>
      <c r="C2" s="3" t="s">
        <v>190</v>
      </c>
      <c r="D2" s="4"/>
      <c r="E2" s="4"/>
      <c r="F2" s="4"/>
      <c r="G2" s="4"/>
      <c r="H2" s="4"/>
      <c r="I2" s="4"/>
      <c r="J2" s="4"/>
      <c r="K2" s="14"/>
      <c r="L2" s="6" t="s">
        <v>191</v>
      </c>
      <c r="M2" s="6" t="s">
        <v>192</v>
      </c>
      <c r="N2" s="3" t="s">
        <v>193</v>
      </c>
      <c r="O2" s="14"/>
    </row>
    <row r="3" spans="1:15">
      <c r="A3" s="5"/>
      <c r="B3" s="5"/>
      <c r="C3" s="6" t="s">
        <v>194</v>
      </c>
      <c r="D3" s="3" t="s">
        <v>195</v>
      </c>
      <c r="E3" s="4"/>
      <c r="F3" s="4"/>
      <c r="G3" s="4"/>
      <c r="H3" s="4"/>
      <c r="I3" s="14"/>
      <c r="J3" s="15" t="s">
        <v>196</v>
      </c>
      <c r="K3" s="16"/>
      <c r="L3" s="6"/>
      <c r="M3" s="6"/>
      <c r="N3" s="6" t="s">
        <v>197</v>
      </c>
      <c r="O3" s="8" t="s">
        <v>198</v>
      </c>
    </row>
    <row r="4" ht="43.2" spans="1:15">
      <c r="A4" s="7"/>
      <c r="B4" s="7"/>
      <c r="C4" s="6"/>
      <c r="D4" s="6" t="s">
        <v>170</v>
      </c>
      <c r="E4" s="6" t="s">
        <v>199</v>
      </c>
      <c r="F4" s="8" t="s">
        <v>200</v>
      </c>
      <c r="G4" s="8" t="s">
        <v>201</v>
      </c>
      <c r="H4" s="8" t="s">
        <v>202</v>
      </c>
      <c r="I4" s="17" t="s">
        <v>58</v>
      </c>
      <c r="J4" s="6" t="s">
        <v>78</v>
      </c>
      <c r="K4" s="6" t="s">
        <v>79</v>
      </c>
      <c r="L4" s="6"/>
      <c r="M4" s="6"/>
      <c r="N4" s="6"/>
      <c r="O4" s="8"/>
    </row>
    <row r="5" ht="409.5" spans="1:15">
      <c r="A5" s="9" t="s">
        <v>203</v>
      </c>
      <c r="B5" s="9" t="s">
        <v>204</v>
      </c>
      <c r="C5" s="10">
        <v>2896.34</v>
      </c>
      <c r="D5" s="10">
        <v>2226.34</v>
      </c>
      <c r="E5" s="10">
        <v>0</v>
      </c>
      <c r="F5" s="10">
        <v>670</v>
      </c>
      <c r="G5" s="11">
        <v>0</v>
      </c>
      <c r="H5" s="11">
        <v>0</v>
      </c>
      <c r="I5" s="10">
        <v>0</v>
      </c>
      <c r="J5" s="10">
        <v>2190.41</v>
      </c>
      <c r="K5" s="10">
        <v>705.93</v>
      </c>
      <c r="L5" s="9" t="s">
        <v>205</v>
      </c>
      <c r="M5" s="9" t="s">
        <v>206</v>
      </c>
      <c r="N5" s="9" t="s">
        <v>207</v>
      </c>
      <c r="O5" s="9" t="s">
        <v>208</v>
      </c>
    </row>
  </sheetData>
  <mergeCells count="11">
    <mergeCell ref="C2:K2"/>
    <mergeCell ref="N2:O2"/>
    <mergeCell ref="D3:I3"/>
    <mergeCell ref="J3:K3"/>
    <mergeCell ref="A2:A4"/>
    <mergeCell ref="B2:B4"/>
    <mergeCell ref="C3:C4"/>
    <mergeCell ref="L2:L4"/>
    <mergeCell ref="M2:M4"/>
    <mergeCell ref="N3:N4"/>
    <mergeCell ref="O3:O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D11" sqref="D11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19.9" customHeight="1" spans="1:17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ht="31.35" customHeight="1" spans="1:17">
      <c r="A2" s="19" t="s">
        <v>54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ht="27.2" customHeight="1" spans="1:17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ht="15" customHeight="1" spans="1:17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30.2" customHeight="1" spans="1:17">
      <c r="A5" s="22" t="s">
        <v>55</v>
      </c>
      <c r="B5" s="22"/>
      <c r="C5" s="22" t="s">
        <v>56</v>
      </c>
      <c r="D5" s="22" t="s">
        <v>57</v>
      </c>
      <c r="E5" s="22"/>
      <c r="F5" s="22"/>
      <c r="G5" s="22"/>
      <c r="H5" s="22"/>
      <c r="I5" s="22"/>
      <c r="J5" s="22"/>
      <c r="K5" s="22"/>
      <c r="L5" s="22" t="s">
        <v>58</v>
      </c>
      <c r="M5" s="22"/>
      <c r="N5" s="22"/>
      <c r="O5" s="22"/>
      <c r="P5" s="22"/>
      <c r="Q5" s="22"/>
    </row>
    <row r="6" ht="27.2" customHeight="1" spans="1:17">
      <c r="A6" s="22" t="s">
        <v>59</v>
      </c>
      <c r="B6" s="22" t="s">
        <v>60</v>
      </c>
      <c r="C6" s="22"/>
      <c r="D6" s="22" t="s">
        <v>61</v>
      </c>
      <c r="E6" s="22" t="s">
        <v>62</v>
      </c>
      <c r="F6" s="22" t="s">
        <v>63</v>
      </c>
      <c r="G6" s="22" t="s">
        <v>64</v>
      </c>
      <c r="H6" s="70" t="s">
        <v>65</v>
      </c>
      <c r="I6" s="70" t="s">
        <v>66</v>
      </c>
      <c r="J6" s="70" t="s">
        <v>67</v>
      </c>
      <c r="K6" s="22" t="s">
        <v>68</v>
      </c>
      <c r="L6" s="22" t="s">
        <v>61</v>
      </c>
      <c r="M6" s="22" t="s">
        <v>46</v>
      </c>
      <c r="N6" s="22"/>
      <c r="O6" s="22"/>
      <c r="P6" s="70" t="s">
        <v>69</v>
      </c>
      <c r="Q6" s="70" t="s">
        <v>51</v>
      </c>
    </row>
    <row r="7" ht="24.95" customHeight="1" spans="1:17">
      <c r="A7" s="22"/>
      <c r="B7" s="22"/>
      <c r="C7" s="22"/>
      <c r="D7" s="22"/>
      <c r="E7" s="22"/>
      <c r="F7" s="22"/>
      <c r="G7" s="22"/>
      <c r="H7" s="70"/>
      <c r="I7" s="70"/>
      <c r="J7" s="70"/>
      <c r="K7" s="22"/>
      <c r="L7" s="22"/>
      <c r="M7" s="22" t="s">
        <v>70</v>
      </c>
      <c r="N7" s="22" t="s">
        <v>71</v>
      </c>
      <c r="O7" s="22" t="s">
        <v>72</v>
      </c>
      <c r="P7" s="70"/>
      <c r="Q7" s="70"/>
    </row>
    <row r="8" ht="27.95" customHeight="1" spans="1:17">
      <c r="A8" s="22" t="s">
        <v>73</v>
      </c>
      <c r="B8" s="22"/>
      <c r="C8" s="62">
        <f>D8+L8</f>
        <v>2896.337834</v>
      </c>
      <c r="D8" s="62">
        <f>E8+F8+G8+H8+I8+J8+K8</f>
        <v>2896.337834</v>
      </c>
      <c r="E8" s="62">
        <f>E9</f>
        <v>2226.337834</v>
      </c>
      <c r="F8" s="62">
        <v>670</v>
      </c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ht="27.2" customHeight="1" spans="1:17">
      <c r="A9" s="70" t="s">
        <v>1</v>
      </c>
      <c r="B9" s="70"/>
      <c r="C9" s="62">
        <f t="shared" ref="C9:C10" si="0">D9+L9</f>
        <v>2896.337834</v>
      </c>
      <c r="D9" s="62">
        <f t="shared" ref="D9:D10" si="1">E9+F9+G9+H9+I9+J9+K9</f>
        <v>2896.337834</v>
      </c>
      <c r="E9" s="62">
        <f>E10</f>
        <v>2226.337834</v>
      </c>
      <c r="F9" s="62">
        <v>670</v>
      </c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</row>
    <row r="10" ht="23.45" customHeight="1" spans="1:17">
      <c r="A10" s="56" t="s">
        <v>74</v>
      </c>
      <c r="B10" s="56" t="s">
        <v>75</v>
      </c>
      <c r="C10" s="61">
        <f t="shared" si="0"/>
        <v>2896.337834</v>
      </c>
      <c r="D10" s="62">
        <f t="shared" si="1"/>
        <v>2896.337834</v>
      </c>
      <c r="E10" s="61">
        <v>2226.337834</v>
      </c>
      <c r="F10" s="61">
        <v>670</v>
      </c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E13" sqref="E13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19.9" customHeight="1" spans="1:9">
      <c r="A1" s="18"/>
      <c r="B1" s="18"/>
      <c r="C1" s="18"/>
      <c r="D1" s="18"/>
      <c r="E1" s="18"/>
      <c r="F1" s="18"/>
      <c r="G1" s="18"/>
      <c r="H1" s="18"/>
      <c r="I1" s="18"/>
    </row>
    <row r="2" ht="31.35" customHeight="1" spans="1:9">
      <c r="A2" s="19" t="s">
        <v>76</v>
      </c>
      <c r="B2" s="19"/>
      <c r="C2" s="19"/>
      <c r="D2" s="19"/>
      <c r="E2" s="19"/>
      <c r="F2" s="19"/>
      <c r="G2" s="19"/>
      <c r="H2" s="19"/>
      <c r="I2" s="19"/>
    </row>
    <row r="3" ht="23.45" customHeight="1" spans="1:9">
      <c r="A3" s="20" t="s">
        <v>77</v>
      </c>
      <c r="B3" s="20"/>
      <c r="C3" s="20"/>
      <c r="D3" s="20"/>
      <c r="E3" s="20"/>
      <c r="F3" s="20"/>
      <c r="G3" s="20"/>
      <c r="H3" s="20"/>
      <c r="I3" s="20"/>
    </row>
    <row r="4" ht="14.25" customHeight="1" spans="1:9">
      <c r="A4" s="21" t="s">
        <v>2</v>
      </c>
      <c r="B4" s="21"/>
      <c r="C4" s="21"/>
      <c r="D4" s="21"/>
      <c r="E4" s="21"/>
      <c r="F4" s="21"/>
      <c r="G4" s="21"/>
      <c r="H4" s="21"/>
      <c r="I4" s="21"/>
    </row>
    <row r="5" ht="20.1" customHeight="1" spans="1:9">
      <c r="A5" s="22" t="s">
        <v>55</v>
      </c>
      <c r="B5" s="22"/>
      <c r="C5" s="22" t="s">
        <v>56</v>
      </c>
      <c r="D5" s="22" t="s">
        <v>78</v>
      </c>
      <c r="E5" s="22"/>
      <c r="F5" s="22"/>
      <c r="G5" s="22" t="s">
        <v>79</v>
      </c>
      <c r="H5" s="22"/>
      <c r="I5" s="22"/>
    </row>
    <row r="6" ht="22.15" customHeight="1" spans="1:9">
      <c r="A6" s="22" t="s">
        <v>59</v>
      </c>
      <c r="B6" s="22" t="s">
        <v>60</v>
      </c>
      <c r="C6" s="22"/>
      <c r="D6" s="22" t="s">
        <v>61</v>
      </c>
      <c r="E6" s="22" t="s">
        <v>80</v>
      </c>
      <c r="F6" s="22" t="s">
        <v>81</v>
      </c>
      <c r="G6" s="22" t="s">
        <v>61</v>
      </c>
      <c r="H6" s="22" t="s">
        <v>82</v>
      </c>
      <c r="I6" s="22" t="s">
        <v>83</v>
      </c>
    </row>
    <row r="7" ht="19.9" customHeight="1" spans="1:9">
      <c r="A7" s="22" t="s">
        <v>84</v>
      </c>
      <c r="B7" s="22"/>
      <c r="C7" s="62">
        <f>D7+G7</f>
        <v>2896.337834</v>
      </c>
      <c r="D7" s="62">
        <f>E7+F7</f>
        <v>2190.407834</v>
      </c>
      <c r="E7" s="62">
        <v>2109.207834</v>
      </c>
      <c r="F7" s="62">
        <v>81.2</v>
      </c>
      <c r="G7" s="62">
        <v>705.93</v>
      </c>
      <c r="H7" s="62">
        <v>705.93</v>
      </c>
      <c r="I7" s="62"/>
    </row>
    <row r="8" ht="22.7" customHeight="1" spans="1:9">
      <c r="A8" s="70" t="s">
        <v>77</v>
      </c>
      <c r="B8" s="70"/>
      <c r="C8" s="62">
        <f>D8+G8</f>
        <v>2896.337834</v>
      </c>
      <c r="D8" s="62">
        <f t="shared" ref="D8:D9" si="0">E8+F8</f>
        <v>2190.407834</v>
      </c>
      <c r="E8" s="62">
        <v>2109.207834</v>
      </c>
      <c r="F8" s="62">
        <v>81.2</v>
      </c>
      <c r="G8" s="62">
        <v>705.93</v>
      </c>
      <c r="H8" s="62">
        <v>705.93</v>
      </c>
      <c r="I8" s="62"/>
    </row>
    <row r="9" ht="20.45" customHeight="1" spans="1:9">
      <c r="A9" s="56" t="s">
        <v>74</v>
      </c>
      <c r="B9" s="56" t="s">
        <v>85</v>
      </c>
      <c r="C9" s="61">
        <f>D9+G9</f>
        <v>2896.337834</v>
      </c>
      <c r="D9" s="61">
        <f t="shared" si="0"/>
        <v>2190.407834</v>
      </c>
      <c r="E9" s="61">
        <v>2109.207834</v>
      </c>
      <c r="F9" s="61">
        <v>81.2</v>
      </c>
      <c r="G9" s="61">
        <v>705.93</v>
      </c>
      <c r="H9" s="61">
        <v>705.93</v>
      </c>
      <c r="I9" s="61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B6" workbookViewId="0">
      <selection activeCell="B42" sqref="D42 B42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5" customHeight="1" spans="1:4">
      <c r="A1" s="18"/>
      <c r="B1" s="18"/>
      <c r="C1" s="18"/>
      <c r="D1" s="18"/>
    </row>
    <row r="2" ht="52.7" customHeight="1" spans="1:4">
      <c r="A2" s="19" t="s">
        <v>86</v>
      </c>
      <c r="B2" s="19"/>
      <c r="C2" s="19"/>
      <c r="D2" s="19"/>
    </row>
    <row r="3" ht="19.9" customHeight="1" spans="1:4">
      <c r="A3" s="20" t="s">
        <v>1</v>
      </c>
      <c r="B3" s="20"/>
      <c r="C3" s="20"/>
      <c r="D3" s="20"/>
    </row>
    <row r="4" ht="14.25" customHeight="1" spans="1:4">
      <c r="A4" s="21" t="s">
        <v>2</v>
      </c>
      <c r="B4" s="21"/>
      <c r="C4" s="21"/>
      <c r="D4" s="21"/>
    </row>
    <row r="5" ht="27.95" customHeight="1" spans="1:4">
      <c r="A5" s="67" t="s">
        <v>3</v>
      </c>
      <c r="B5" s="67"/>
      <c r="C5" s="67" t="s">
        <v>4</v>
      </c>
      <c r="D5" s="67"/>
    </row>
    <row r="6" ht="18.75" customHeight="1" spans="1:4">
      <c r="A6" s="65" t="s">
        <v>87</v>
      </c>
      <c r="B6" s="65" t="s">
        <v>6</v>
      </c>
      <c r="C6" s="65" t="s">
        <v>87</v>
      </c>
      <c r="D6" s="65" t="s">
        <v>6</v>
      </c>
    </row>
    <row r="7" ht="18.6" customHeight="1" spans="1:4">
      <c r="A7" s="27" t="s">
        <v>88</v>
      </c>
      <c r="B7" s="25">
        <v>2226.337834</v>
      </c>
      <c r="C7" s="27" t="s">
        <v>89</v>
      </c>
      <c r="D7" s="25">
        <v>2226.337834</v>
      </c>
    </row>
    <row r="8" ht="22.7" customHeight="1" spans="1:4">
      <c r="A8" s="27" t="s">
        <v>90</v>
      </c>
      <c r="B8" s="61">
        <v>2226.337834</v>
      </c>
      <c r="C8" s="27" t="s">
        <v>8</v>
      </c>
      <c r="D8" s="61"/>
    </row>
    <row r="9" ht="22.7" customHeight="1" spans="1:4">
      <c r="A9" s="27" t="s">
        <v>91</v>
      </c>
      <c r="B9" s="61"/>
      <c r="C9" s="27" t="s">
        <v>10</v>
      </c>
      <c r="D9" s="61"/>
    </row>
    <row r="10" ht="22.7" customHeight="1" spans="1:4">
      <c r="A10" s="27" t="s">
        <v>92</v>
      </c>
      <c r="B10" s="61"/>
      <c r="C10" s="27" t="s">
        <v>12</v>
      </c>
      <c r="D10" s="61"/>
    </row>
    <row r="11" ht="22.7" customHeight="1" spans="1:4">
      <c r="A11" s="27" t="s">
        <v>93</v>
      </c>
      <c r="B11" s="25"/>
      <c r="C11" s="27" t="s">
        <v>14</v>
      </c>
      <c r="D11" s="61"/>
    </row>
    <row r="12" ht="22.7" customHeight="1" spans="1:4">
      <c r="A12" s="27" t="s">
        <v>90</v>
      </c>
      <c r="B12" s="61"/>
      <c r="C12" s="27" t="s">
        <v>16</v>
      </c>
      <c r="D12" s="61">
        <v>2226.337834</v>
      </c>
    </row>
    <row r="13" ht="22.7" customHeight="1" spans="1:4">
      <c r="A13" s="27" t="s">
        <v>91</v>
      </c>
      <c r="B13" s="61"/>
      <c r="C13" s="27" t="s">
        <v>18</v>
      </c>
      <c r="D13" s="61"/>
    </row>
    <row r="14" ht="22.7" customHeight="1" spans="1:4">
      <c r="A14" s="27" t="s">
        <v>92</v>
      </c>
      <c r="B14" s="61"/>
      <c r="C14" s="27" t="s">
        <v>20</v>
      </c>
      <c r="D14" s="61"/>
    </row>
    <row r="15" ht="22.7" customHeight="1" spans="1:4">
      <c r="A15" s="27"/>
      <c r="B15" s="28"/>
      <c r="C15" s="27" t="s">
        <v>21</v>
      </c>
      <c r="D15" s="61"/>
    </row>
    <row r="16" ht="22.7" customHeight="1" spans="1:4">
      <c r="A16" s="27"/>
      <c r="B16" s="28"/>
      <c r="C16" s="27" t="s">
        <v>22</v>
      </c>
      <c r="D16" s="61"/>
    </row>
    <row r="17" ht="22.7" customHeight="1" spans="1:4">
      <c r="A17" s="27"/>
      <c r="B17" s="28"/>
      <c r="C17" s="27" t="s">
        <v>23</v>
      </c>
      <c r="D17" s="61"/>
    </row>
    <row r="18" ht="22.7" customHeight="1" spans="1:4">
      <c r="A18" s="27"/>
      <c r="B18" s="28"/>
      <c r="C18" s="27" t="s">
        <v>24</v>
      </c>
      <c r="D18" s="61"/>
    </row>
    <row r="19" ht="22.7" customHeight="1" spans="1:4">
      <c r="A19" s="27"/>
      <c r="B19" s="28"/>
      <c r="C19" s="27" t="s">
        <v>25</v>
      </c>
      <c r="D19" s="61"/>
    </row>
    <row r="20" ht="22.7" customHeight="1" spans="1:4">
      <c r="A20" s="27"/>
      <c r="B20" s="27"/>
      <c r="C20" s="27" t="s">
        <v>26</v>
      </c>
      <c r="D20" s="61"/>
    </row>
    <row r="21" ht="22.7" customHeight="1" spans="1:4">
      <c r="A21" s="27"/>
      <c r="B21" s="27"/>
      <c r="C21" s="27" t="s">
        <v>27</v>
      </c>
      <c r="D21" s="61"/>
    </row>
    <row r="22" ht="22.7" customHeight="1" spans="1:4">
      <c r="A22" s="27"/>
      <c r="B22" s="27"/>
      <c r="C22" s="27" t="s">
        <v>28</v>
      </c>
      <c r="D22" s="61"/>
    </row>
    <row r="23" ht="22.7" customHeight="1" spans="1:4">
      <c r="A23" s="27"/>
      <c r="B23" s="27"/>
      <c r="C23" s="27" t="s">
        <v>29</v>
      </c>
      <c r="D23" s="61"/>
    </row>
    <row r="24" ht="22.7" customHeight="1" spans="1:4">
      <c r="A24" s="27"/>
      <c r="B24" s="27"/>
      <c r="C24" s="27" t="s">
        <v>30</v>
      </c>
      <c r="D24" s="61"/>
    </row>
    <row r="25" ht="22.7" customHeight="1" spans="1:4">
      <c r="A25" s="27"/>
      <c r="B25" s="27"/>
      <c r="C25" s="27" t="s">
        <v>31</v>
      </c>
      <c r="D25" s="61"/>
    </row>
    <row r="26" ht="22.7" customHeight="1" spans="1:4">
      <c r="A26" s="27"/>
      <c r="B26" s="27"/>
      <c r="C26" s="27" t="s">
        <v>32</v>
      </c>
      <c r="D26" s="61"/>
    </row>
    <row r="27" ht="22.7" customHeight="1" spans="1:4">
      <c r="A27" s="27"/>
      <c r="B27" s="27"/>
      <c r="C27" s="27" t="s">
        <v>33</v>
      </c>
      <c r="D27" s="61"/>
    </row>
    <row r="28" ht="22.7" customHeight="1" spans="1:4">
      <c r="A28" s="27"/>
      <c r="B28" s="27"/>
      <c r="C28" s="27" t="s">
        <v>34</v>
      </c>
      <c r="D28" s="61"/>
    </row>
    <row r="29" ht="22.7" customHeight="1" spans="1:4">
      <c r="A29" s="27"/>
      <c r="B29" s="27"/>
      <c r="C29" s="27" t="s">
        <v>35</v>
      </c>
      <c r="D29" s="61"/>
    </row>
    <row r="30" ht="22.7" customHeight="1" spans="1:4">
      <c r="A30" s="27"/>
      <c r="B30" s="27"/>
      <c r="C30" s="27" t="s">
        <v>36</v>
      </c>
      <c r="D30" s="61"/>
    </row>
    <row r="31" ht="22.7" customHeight="1" spans="1:4">
      <c r="A31" s="27"/>
      <c r="B31" s="27"/>
      <c r="C31" s="27" t="s">
        <v>37</v>
      </c>
      <c r="D31" s="61"/>
    </row>
    <row r="32" ht="22.7" customHeight="1" spans="1:4">
      <c r="A32" s="27"/>
      <c r="B32" s="27"/>
      <c r="C32" s="27" t="s">
        <v>38</v>
      </c>
      <c r="D32" s="61"/>
    </row>
    <row r="33" ht="22.7" customHeight="1" spans="1:4">
      <c r="A33" s="27"/>
      <c r="B33" s="27"/>
      <c r="C33" s="27" t="s">
        <v>39</v>
      </c>
      <c r="D33" s="61"/>
    </row>
    <row r="34" ht="22.7" customHeight="1" spans="1:4">
      <c r="A34" s="27"/>
      <c r="B34" s="27"/>
      <c r="C34" s="27" t="s">
        <v>40</v>
      </c>
      <c r="D34" s="61"/>
    </row>
    <row r="35" ht="22.7" customHeight="1" spans="1:4">
      <c r="A35" s="27"/>
      <c r="B35" s="27"/>
      <c r="C35" s="27" t="s">
        <v>41</v>
      </c>
      <c r="D35" s="61"/>
    </row>
    <row r="36" ht="22.7" customHeight="1" spans="1:4">
      <c r="A36" s="27"/>
      <c r="B36" s="27"/>
      <c r="C36" s="27" t="s">
        <v>42</v>
      </c>
      <c r="D36" s="61"/>
    </row>
    <row r="37" ht="22.7" customHeight="1" spans="1:4">
      <c r="A37" s="27"/>
      <c r="B37" s="27"/>
      <c r="C37" s="27" t="s">
        <v>43</v>
      </c>
      <c r="D37" s="61"/>
    </row>
    <row r="38" ht="22.7" customHeight="1" spans="1:4">
      <c r="A38" s="27"/>
      <c r="B38" s="27"/>
      <c r="C38" s="27"/>
      <c r="D38" s="27"/>
    </row>
    <row r="39" ht="22.7" customHeight="1" spans="1:4">
      <c r="A39" s="27"/>
      <c r="B39" s="27"/>
      <c r="C39" s="27"/>
      <c r="D39" s="27"/>
    </row>
    <row r="40" ht="22.7" customHeight="1" spans="1:4">
      <c r="A40" s="27"/>
      <c r="B40" s="27"/>
      <c r="C40" s="27" t="s">
        <v>94</v>
      </c>
      <c r="D40" s="61"/>
    </row>
    <row r="41" ht="14.25" customHeight="1" spans="1:4">
      <c r="A41" s="27"/>
      <c r="B41" s="27"/>
      <c r="C41" s="27"/>
      <c r="D41" s="27"/>
    </row>
    <row r="42" ht="22.7" customHeight="1" spans="1:4">
      <c r="A42" s="67" t="s">
        <v>52</v>
      </c>
      <c r="B42" s="68">
        <v>2226.337834</v>
      </c>
      <c r="C42" s="67" t="s">
        <v>53</v>
      </c>
      <c r="D42" s="69">
        <v>2226.337834</v>
      </c>
    </row>
    <row r="43" ht="14.25" customHeight="1" spans="1:4">
      <c r="A43" s="18"/>
      <c r="B43" s="18"/>
      <c r="C43" s="18"/>
      <c r="D43" s="1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D1" workbookViewId="0">
      <selection activeCell="D12" sqref="D12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9.75" customHeight="1" spans="1:7">
      <c r="A1" s="18"/>
      <c r="B1" s="18"/>
      <c r="C1" s="18"/>
      <c r="D1" s="18"/>
      <c r="E1" s="18"/>
      <c r="F1" s="18"/>
      <c r="G1" s="18"/>
    </row>
    <row r="2" ht="36.95" customHeight="1" spans="1:7">
      <c r="A2" s="19" t="s">
        <v>95</v>
      </c>
      <c r="B2" s="19"/>
      <c r="C2" s="19"/>
      <c r="D2" s="19"/>
      <c r="E2" s="19"/>
      <c r="F2" s="19"/>
      <c r="G2" s="19"/>
    </row>
    <row r="3" ht="25.7" customHeight="1" spans="1:7">
      <c r="A3" s="20" t="s">
        <v>1</v>
      </c>
      <c r="B3" s="20"/>
      <c r="C3" s="20"/>
      <c r="D3" s="20"/>
      <c r="E3" s="20"/>
      <c r="F3" s="20"/>
      <c r="G3" s="20"/>
    </row>
    <row r="4" ht="14.25" customHeight="1" spans="1:7">
      <c r="A4" s="21" t="s">
        <v>2</v>
      </c>
      <c r="B4" s="21"/>
      <c r="C4" s="21"/>
      <c r="D4" s="21"/>
      <c r="E4" s="21"/>
      <c r="F4" s="21"/>
      <c r="G4" s="21"/>
    </row>
    <row r="5" ht="24.2" customHeight="1" spans="1:7">
      <c r="A5" s="65" t="s">
        <v>96</v>
      </c>
      <c r="B5" s="65" t="s">
        <v>97</v>
      </c>
      <c r="C5" s="65" t="s">
        <v>61</v>
      </c>
      <c r="D5" s="65" t="s">
        <v>78</v>
      </c>
      <c r="E5" s="65"/>
      <c r="F5" s="65"/>
      <c r="G5" s="65" t="s">
        <v>79</v>
      </c>
    </row>
    <row r="6" ht="27.2" customHeight="1" spans="1:7">
      <c r="A6" s="27"/>
      <c r="B6" s="27"/>
      <c r="C6" s="27"/>
      <c r="D6" s="58" t="s">
        <v>70</v>
      </c>
      <c r="E6" s="58" t="s">
        <v>98</v>
      </c>
      <c r="F6" s="58" t="s">
        <v>81</v>
      </c>
      <c r="G6" s="27"/>
    </row>
    <row r="7" ht="23.1" customHeight="1" spans="1:7">
      <c r="A7" s="53" t="s">
        <v>99</v>
      </c>
      <c r="B7" s="53" t="s">
        <v>100</v>
      </c>
      <c r="C7" s="57">
        <f>D7+G7</f>
        <v>2226.337834</v>
      </c>
      <c r="D7" s="54">
        <f>E7+F7</f>
        <v>2190.407834</v>
      </c>
      <c r="E7" s="54">
        <v>2109.207834</v>
      </c>
      <c r="F7" s="54">
        <v>81.2</v>
      </c>
      <c r="G7" s="54">
        <v>35.93</v>
      </c>
    </row>
    <row r="8" ht="23.1" customHeight="1" spans="1:7">
      <c r="A8" s="53" t="s">
        <v>101</v>
      </c>
      <c r="B8" s="53" t="s">
        <v>102</v>
      </c>
      <c r="C8" s="57">
        <f t="shared" ref="C8:C9" si="0">D8+G8</f>
        <v>2226.337834</v>
      </c>
      <c r="D8" s="54">
        <f t="shared" ref="D8:D9" si="1">E8+F8</f>
        <v>2190.407834</v>
      </c>
      <c r="E8" s="54">
        <v>2109.207834</v>
      </c>
      <c r="F8" s="54">
        <v>81.2</v>
      </c>
      <c r="G8" s="54">
        <v>35.93</v>
      </c>
    </row>
    <row r="9" ht="23.1" customHeight="1" spans="1:7">
      <c r="A9" s="27" t="s">
        <v>103</v>
      </c>
      <c r="B9" s="27" t="s">
        <v>104</v>
      </c>
      <c r="C9" s="57">
        <f t="shared" si="0"/>
        <v>2226.337834</v>
      </c>
      <c r="D9" s="54">
        <f t="shared" si="1"/>
        <v>2190.407834</v>
      </c>
      <c r="E9" s="61">
        <v>2109.207834</v>
      </c>
      <c r="F9" s="61">
        <v>81.2</v>
      </c>
      <c r="G9" s="61">
        <v>35.93</v>
      </c>
    </row>
    <row r="10" ht="18.75" customHeight="1" spans="1:7">
      <c r="A10" s="27"/>
      <c r="B10" s="27"/>
      <c r="C10" s="28"/>
      <c r="D10" s="28"/>
      <c r="E10" s="28"/>
      <c r="F10" s="28"/>
      <c r="G10" s="28"/>
    </row>
    <row r="11" ht="35.45" customHeight="1" spans="1:7">
      <c r="A11" s="65" t="s">
        <v>105</v>
      </c>
      <c r="B11" s="65"/>
      <c r="C11" s="66">
        <v>2226.34</v>
      </c>
      <c r="D11" s="66">
        <v>2190.41</v>
      </c>
      <c r="E11" s="66">
        <v>2109.207834</v>
      </c>
      <c r="F11" s="66">
        <v>81.2</v>
      </c>
      <c r="G11" s="66">
        <v>35.93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opLeftCell="A8" workbookViewId="0">
      <selection activeCell="E18" sqref="E18"/>
    </sheetView>
  </sheetViews>
  <sheetFormatPr defaultColWidth="10" defaultRowHeight="14.4" outlineLevelCol="5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6.5" customHeight="1" spans="1:5">
      <c r="A1" s="18"/>
      <c r="B1" s="18"/>
      <c r="C1" s="18"/>
      <c r="D1" s="18"/>
      <c r="E1" s="18"/>
    </row>
    <row r="2" ht="35.45" customHeight="1" spans="1:5">
      <c r="A2" s="19" t="s">
        <v>106</v>
      </c>
      <c r="B2" s="19"/>
      <c r="C2" s="19"/>
      <c r="D2" s="19"/>
      <c r="E2" s="19"/>
    </row>
    <row r="3" ht="25.7" customHeight="1" spans="1:5">
      <c r="A3" s="20" t="s">
        <v>1</v>
      </c>
      <c r="B3" s="20"/>
      <c r="C3" s="20"/>
      <c r="D3" s="20"/>
      <c r="E3" s="20"/>
    </row>
    <row r="4" ht="14.25" customHeight="1" spans="1:5">
      <c r="A4" s="21" t="s">
        <v>2</v>
      </c>
      <c r="B4" s="21"/>
      <c r="C4" s="21"/>
      <c r="D4" s="21"/>
      <c r="E4" s="21"/>
    </row>
    <row r="5" ht="33.95" customHeight="1" spans="1:5">
      <c r="A5" s="22" t="s">
        <v>107</v>
      </c>
      <c r="B5" s="22"/>
      <c r="C5" s="22" t="s">
        <v>108</v>
      </c>
      <c r="D5" s="22"/>
      <c r="E5" s="22"/>
    </row>
    <row r="6" ht="19.9" customHeight="1" spans="1:5">
      <c r="A6" s="58" t="s">
        <v>96</v>
      </c>
      <c r="B6" s="58" t="s">
        <v>97</v>
      </c>
      <c r="C6" s="58" t="s">
        <v>61</v>
      </c>
      <c r="D6" s="58" t="s">
        <v>98</v>
      </c>
      <c r="E6" s="58" t="s">
        <v>81</v>
      </c>
    </row>
    <row r="7" ht="23.1" customHeight="1" spans="1:5">
      <c r="A7" s="53" t="s">
        <v>109</v>
      </c>
      <c r="B7" s="53" t="s">
        <v>110</v>
      </c>
      <c r="C7" s="54">
        <f>D7+E7</f>
        <v>2091.618349</v>
      </c>
      <c r="D7" s="54">
        <v>2060.618349</v>
      </c>
      <c r="E7" s="54">
        <f>38.75*0.8</f>
        <v>31</v>
      </c>
    </row>
    <row r="8" ht="23.1" customHeight="1" spans="1:5">
      <c r="A8" s="27" t="s">
        <v>111</v>
      </c>
      <c r="B8" s="59" t="s">
        <v>112</v>
      </c>
      <c r="C8" s="60">
        <v>44.2704</v>
      </c>
      <c r="D8" s="60">
        <v>44.2704</v>
      </c>
      <c r="E8" s="61"/>
    </row>
    <row r="9" ht="23.1" customHeight="1" spans="1:5">
      <c r="A9" s="27" t="s">
        <v>113</v>
      </c>
      <c r="B9" s="59" t="s">
        <v>114</v>
      </c>
      <c r="C9" s="60">
        <v>236.306289</v>
      </c>
      <c r="D9" s="60">
        <v>236.306289</v>
      </c>
      <c r="E9" s="61"/>
    </row>
    <row r="10" ht="23.1" customHeight="1" spans="1:5">
      <c r="A10" s="27" t="s">
        <v>115</v>
      </c>
      <c r="B10" s="59" t="s">
        <v>116</v>
      </c>
      <c r="C10" s="60">
        <v>885.408</v>
      </c>
      <c r="D10" s="60">
        <v>885.408</v>
      </c>
      <c r="E10" s="61"/>
    </row>
    <row r="11" ht="23.1" customHeight="1" spans="1:5">
      <c r="A11" s="27" t="s">
        <v>117</v>
      </c>
      <c r="B11" s="59" t="s">
        <v>118</v>
      </c>
      <c r="C11" s="60">
        <v>125.537716</v>
      </c>
      <c r="D11" s="60">
        <v>125.537716</v>
      </c>
      <c r="E11" s="61"/>
    </row>
    <row r="12" ht="23.1" customHeight="1" spans="1:5">
      <c r="A12" s="27" t="s">
        <v>119</v>
      </c>
      <c r="B12" s="59" t="s">
        <v>120</v>
      </c>
      <c r="C12" s="60">
        <v>177.229716</v>
      </c>
      <c r="D12" s="60">
        <v>177.229716</v>
      </c>
      <c r="E12" s="61"/>
    </row>
    <row r="13" ht="23.1" customHeight="1" spans="1:5">
      <c r="A13" s="27" t="s">
        <v>121</v>
      </c>
      <c r="B13" s="59" t="s">
        <v>122</v>
      </c>
      <c r="C13" s="60">
        <v>584.415428</v>
      </c>
      <c r="D13" s="60">
        <v>584.415428</v>
      </c>
      <c r="E13" s="61"/>
    </row>
    <row r="14" ht="23.1" customHeight="1" spans="1:5">
      <c r="A14" s="27" t="s">
        <v>123</v>
      </c>
      <c r="B14" s="59" t="s">
        <v>124</v>
      </c>
      <c r="C14" s="60">
        <v>7.4508</v>
      </c>
      <c r="D14" s="60">
        <v>7.4508</v>
      </c>
      <c r="E14" s="61"/>
    </row>
    <row r="15" ht="23.1" customHeight="1" spans="1:5">
      <c r="A15" s="27" t="s">
        <v>125</v>
      </c>
      <c r="B15" s="27" t="s">
        <v>126</v>
      </c>
      <c r="C15" s="61">
        <v>31</v>
      </c>
      <c r="D15" s="61"/>
      <c r="E15" s="61">
        <f>38.75*0.8</f>
        <v>31</v>
      </c>
    </row>
    <row r="16" ht="23.1" customHeight="1" spans="1:5">
      <c r="A16" s="53" t="s">
        <v>127</v>
      </c>
      <c r="B16" s="53" t="s">
        <v>128</v>
      </c>
      <c r="C16" s="54">
        <v>2.484</v>
      </c>
      <c r="D16" s="54">
        <v>2.484</v>
      </c>
      <c r="E16" s="54"/>
    </row>
    <row r="17" ht="23.1" customHeight="1" spans="1:5">
      <c r="A17" s="27" t="s">
        <v>129</v>
      </c>
      <c r="B17" s="27" t="s">
        <v>130</v>
      </c>
      <c r="C17" s="61">
        <v>2.484</v>
      </c>
      <c r="D17" s="61">
        <v>2.484</v>
      </c>
      <c r="E17" s="61"/>
    </row>
    <row r="18" ht="23.1" customHeight="1" spans="1:5">
      <c r="A18" s="53" t="s">
        <v>131</v>
      </c>
      <c r="B18" s="53" t="s">
        <v>132</v>
      </c>
      <c r="C18" s="54">
        <v>96.31</v>
      </c>
      <c r="D18" s="54">
        <v>46.105485</v>
      </c>
      <c r="E18" s="54">
        <v>50.2</v>
      </c>
    </row>
    <row r="19" ht="23.1" customHeight="1" spans="1:5">
      <c r="A19" s="27" t="s">
        <v>133</v>
      </c>
      <c r="B19" s="27" t="s">
        <v>134</v>
      </c>
      <c r="C19" s="61">
        <v>52.95</v>
      </c>
      <c r="D19" s="61">
        <v>29.545485</v>
      </c>
      <c r="E19" s="61">
        <f>29.25*0.8</f>
        <v>23.4</v>
      </c>
    </row>
    <row r="20" ht="23.1" customHeight="1" spans="1:5">
      <c r="A20" s="27" t="s">
        <v>135</v>
      </c>
      <c r="B20" s="27" t="s">
        <v>136</v>
      </c>
      <c r="C20" s="61">
        <v>17.56</v>
      </c>
      <c r="D20" s="61">
        <v>16.56</v>
      </c>
      <c r="E20" s="61">
        <f>1.25*0.8</f>
        <v>1</v>
      </c>
    </row>
    <row r="21" ht="23.1" customHeight="1" spans="1:5">
      <c r="A21" s="27" t="s">
        <v>137</v>
      </c>
      <c r="B21" s="27" t="s">
        <v>138</v>
      </c>
      <c r="C21" s="61">
        <v>22.2</v>
      </c>
      <c r="D21" s="61"/>
      <c r="E21" s="61">
        <f>27.75*0.8</f>
        <v>22.2</v>
      </c>
    </row>
    <row r="22" ht="23.1" customHeight="1" spans="1:5">
      <c r="A22" s="27" t="s">
        <v>139</v>
      </c>
      <c r="B22" s="27" t="s">
        <v>140</v>
      </c>
      <c r="C22" s="61">
        <v>3.6</v>
      </c>
      <c r="D22" s="61"/>
      <c r="E22" s="61">
        <f>4.5*0.8</f>
        <v>3.6</v>
      </c>
    </row>
    <row r="23" ht="19.9" customHeight="1" spans="1:5">
      <c r="A23" s="22" t="s">
        <v>141</v>
      </c>
      <c r="B23" s="22"/>
      <c r="C23" s="62">
        <f>D23+E23</f>
        <v>2190.407834</v>
      </c>
      <c r="D23" s="62">
        <v>2109.207834</v>
      </c>
      <c r="E23" s="62">
        <v>81.2</v>
      </c>
    </row>
    <row r="24" spans="5:6">
      <c r="E24" s="63"/>
      <c r="F24" s="64"/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H8" sqref="H8"/>
    </sheetView>
  </sheetViews>
  <sheetFormatPr defaultColWidth="10" defaultRowHeight="14.4" outlineLevelRow="7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7.25" customHeight="1" spans="1:8">
      <c r="A1" s="18"/>
      <c r="C1" s="18"/>
      <c r="D1" s="18"/>
      <c r="E1" s="18"/>
      <c r="F1" s="18"/>
      <c r="G1" s="18"/>
      <c r="H1" s="18"/>
    </row>
    <row r="2" ht="33.95" customHeight="1" spans="1:8">
      <c r="A2" s="19" t="s">
        <v>142</v>
      </c>
      <c r="B2" s="19"/>
      <c r="C2" s="19"/>
      <c r="D2" s="19"/>
      <c r="E2" s="19"/>
      <c r="F2" s="19"/>
      <c r="G2" s="19"/>
      <c r="H2" s="19"/>
    </row>
    <row r="3" ht="21.2" customHeight="1" spans="1:8">
      <c r="A3" s="20" t="s">
        <v>1</v>
      </c>
      <c r="B3" s="20"/>
      <c r="C3" s="20"/>
      <c r="D3" s="20"/>
      <c r="E3" s="20"/>
      <c r="F3" s="20"/>
      <c r="G3" s="20"/>
      <c r="H3" s="20"/>
    </row>
    <row r="4" ht="13.5" customHeight="1" spans="3:8">
      <c r="C4" s="21" t="s">
        <v>2</v>
      </c>
      <c r="D4" s="21"/>
      <c r="E4" s="21"/>
      <c r="F4" s="21"/>
      <c r="G4" s="21"/>
      <c r="H4" s="21"/>
    </row>
    <row r="5" ht="27.95" customHeight="1" spans="1:8">
      <c r="A5" s="22" t="s">
        <v>55</v>
      </c>
      <c r="B5" s="22"/>
      <c r="C5" s="22" t="s">
        <v>143</v>
      </c>
      <c r="D5" s="22"/>
      <c r="E5" s="22"/>
      <c r="F5" s="22"/>
      <c r="G5" s="22"/>
      <c r="H5" s="22"/>
    </row>
    <row r="6" ht="26.45" customHeight="1" spans="1:8">
      <c r="A6" s="22" t="s">
        <v>144</v>
      </c>
      <c r="B6" s="22" t="s">
        <v>145</v>
      </c>
      <c r="C6" s="22" t="s">
        <v>146</v>
      </c>
      <c r="D6" s="22" t="s">
        <v>147</v>
      </c>
      <c r="E6" s="22" t="s">
        <v>148</v>
      </c>
      <c r="F6" s="22"/>
      <c r="G6" s="22"/>
      <c r="H6" s="22" t="s">
        <v>149</v>
      </c>
    </row>
    <row r="7" ht="26.45" customHeight="1" spans="1:8">
      <c r="A7" s="22"/>
      <c r="B7" s="22"/>
      <c r="C7" s="22"/>
      <c r="D7" s="22"/>
      <c r="E7" s="22" t="s">
        <v>70</v>
      </c>
      <c r="F7" s="22" t="s">
        <v>150</v>
      </c>
      <c r="G7" s="22" t="s">
        <v>151</v>
      </c>
      <c r="H7" s="22"/>
    </row>
    <row r="8" ht="22.7" customHeight="1" spans="1:8">
      <c r="A8" s="56">
        <v>216001</v>
      </c>
      <c r="B8" s="56" t="s">
        <v>75</v>
      </c>
      <c r="C8" s="28">
        <v>4.03</v>
      </c>
      <c r="D8" s="54">
        <v>0</v>
      </c>
      <c r="E8" s="57">
        <v>0</v>
      </c>
      <c r="F8" s="54">
        <v>0</v>
      </c>
      <c r="G8" s="54">
        <v>0.71</v>
      </c>
      <c r="H8" s="54">
        <v>3.32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B18" sqref="B18"/>
    </sheetView>
  </sheetViews>
  <sheetFormatPr defaultColWidth="10" defaultRowHeight="14.4" outlineLevelCol="4"/>
  <cols>
    <col min="1" max="1" width="12.25" customWidth="1"/>
    <col min="2" max="2" width="18.5" customWidth="1"/>
    <col min="3" max="3" width="12.6296296296296" customWidth="1"/>
    <col min="4" max="4" width="17.4444444444444" customWidth="1"/>
    <col min="5" max="5" width="18.1111111111111" customWidth="1"/>
    <col min="6" max="6" width="9.75" customWidth="1"/>
  </cols>
  <sheetData>
    <row r="1" ht="18" customHeight="1" spans="1:5">
      <c r="A1" s="18"/>
      <c r="B1" s="18"/>
      <c r="C1" s="18"/>
      <c r="D1" s="18"/>
      <c r="E1" s="18"/>
    </row>
    <row r="2" ht="30.95" customHeight="1" spans="1:5">
      <c r="A2" s="19" t="s">
        <v>152</v>
      </c>
      <c r="B2" s="19"/>
      <c r="C2" s="19"/>
      <c r="D2" s="19"/>
      <c r="E2" s="19"/>
    </row>
    <row r="3" ht="25.7" customHeight="1" spans="1:5">
      <c r="A3" s="20" t="s">
        <v>1</v>
      </c>
      <c r="B3" s="20"/>
      <c r="C3" s="20"/>
      <c r="D3" s="20"/>
      <c r="E3" s="20"/>
    </row>
    <row r="4" ht="14.25" customHeight="1" spans="1:5">
      <c r="A4" s="21" t="s">
        <v>2</v>
      </c>
      <c r="B4" s="21"/>
      <c r="C4" s="21"/>
      <c r="D4" s="21"/>
      <c r="E4" s="21"/>
    </row>
    <row r="5" ht="19.9" customHeight="1" spans="1:5">
      <c r="A5" s="22" t="s">
        <v>96</v>
      </c>
      <c r="B5" s="22" t="s">
        <v>97</v>
      </c>
      <c r="C5" s="22" t="s">
        <v>153</v>
      </c>
      <c r="D5" s="22"/>
      <c r="E5" s="22"/>
    </row>
    <row r="6" ht="19.9" customHeight="1" spans="1:5">
      <c r="A6" s="22"/>
      <c r="B6" s="22"/>
      <c r="C6" s="22" t="s">
        <v>61</v>
      </c>
      <c r="D6" s="22" t="s">
        <v>78</v>
      </c>
      <c r="E6" s="22" t="s">
        <v>79</v>
      </c>
    </row>
    <row r="7" ht="23.1" customHeight="1" spans="1:5">
      <c r="A7" s="53"/>
      <c r="B7" s="53"/>
      <c r="C7" s="54">
        <v>0</v>
      </c>
      <c r="D7" s="54">
        <v>0</v>
      </c>
      <c r="E7" s="54">
        <v>0</v>
      </c>
    </row>
    <row r="8" ht="23.1" customHeight="1" spans="1:5">
      <c r="A8" s="53"/>
      <c r="B8" s="53"/>
      <c r="C8" s="54">
        <v>0</v>
      </c>
      <c r="D8" s="54">
        <v>0</v>
      </c>
      <c r="E8" s="54">
        <v>0</v>
      </c>
    </row>
    <row r="9" ht="23.1" customHeight="1" spans="1:5">
      <c r="A9" s="53"/>
      <c r="B9" s="53"/>
      <c r="C9" s="54">
        <v>0</v>
      </c>
      <c r="D9" s="54">
        <v>0</v>
      </c>
      <c r="E9" s="54">
        <v>0</v>
      </c>
    </row>
    <row r="10" ht="24.2" customHeight="1" spans="1:5">
      <c r="A10" s="22" t="s">
        <v>105</v>
      </c>
      <c r="B10" s="22"/>
      <c r="C10" s="54">
        <v>0</v>
      </c>
      <c r="D10" s="54">
        <v>0</v>
      </c>
      <c r="E10" s="54">
        <v>0</v>
      </c>
    </row>
    <row r="11" ht="37" customHeight="1" spans="1:5">
      <c r="A11" s="55" t="s">
        <v>154</v>
      </c>
      <c r="B11" s="55"/>
      <c r="C11" s="55"/>
      <c r="D11" s="55"/>
      <c r="E11" s="55"/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19" sqref="E19"/>
    </sheetView>
  </sheetViews>
  <sheetFormatPr defaultColWidth="9.12962962962963" defaultRowHeight="13.2" outlineLevelCol="7"/>
  <cols>
    <col min="1" max="3" width="3.12962962962963" style="34" customWidth="1"/>
    <col min="4" max="4" width="37.3796296296296" style="34" customWidth="1"/>
    <col min="5" max="7" width="16" style="34" customWidth="1"/>
    <col min="8" max="8" width="9.75" style="34" customWidth="1"/>
    <col min="9" max="16384" width="9.12962962962963" style="34"/>
  </cols>
  <sheetData>
    <row r="1" ht="12.75" customHeight="1" spans="7:8">
      <c r="G1" s="35"/>
      <c r="H1" s="36"/>
    </row>
    <row r="2" s="31" customFormat="1" ht="22.2" spans="1:8">
      <c r="A2" s="37" t="s">
        <v>155</v>
      </c>
      <c r="B2" s="37"/>
      <c r="C2" s="37"/>
      <c r="D2" s="37"/>
      <c r="E2" s="37"/>
      <c r="F2" s="37"/>
      <c r="G2" s="37"/>
      <c r="H2" s="36"/>
    </row>
    <row r="3" ht="12.75" customHeight="1" spans="7:8">
      <c r="G3" s="35"/>
      <c r="H3" s="36"/>
    </row>
    <row r="4" ht="24" customHeight="1" spans="1:8">
      <c r="A4" s="33" t="s">
        <v>1</v>
      </c>
      <c r="G4" s="35"/>
      <c r="H4" s="36"/>
    </row>
    <row r="5" ht="21.95" customHeight="1" spans="1:8">
      <c r="A5" s="38" t="s">
        <v>87</v>
      </c>
      <c r="B5" s="39"/>
      <c r="C5" s="39"/>
      <c r="D5" s="39"/>
      <c r="E5" s="40" t="s">
        <v>156</v>
      </c>
      <c r="F5" s="40"/>
      <c r="G5" s="40"/>
      <c r="H5" s="36"/>
    </row>
    <row r="6" ht="15.6" customHeight="1" spans="1:8">
      <c r="A6" s="41" t="s">
        <v>157</v>
      </c>
      <c r="B6" s="42"/>
      <c r="C6" s="42"/>
      <c r="D6" s="43" t="s">
        <v>97</v>
      </c>
      <c r="E6" s="42" t="s">
        <v>61</v>
      </c>
      <c r="F6" s="42" t="s">
        <v>78</v>
      </c>
      <c r="G6" s="42" t="s">
        <v>79</v>
      </c>
      <c r="H6" s="36"/>
    </row>
    <row r="7" ht="15.6" customHeight="1" spans="1:8">
      <c r="A7" s="41"/>
      <c r="B7" s="42"/>
      <c r="C7" s="42"/>
      <c r="D7" s="43"/>
      <c r="E7" s="42"/>
      <c r="F7" s="42"/>
      <c r="G7" s="42"/>
      <c r="H7" s="36"/>
    </row>
    <row r="8" ht="15.6" customHeight="1" spans="1:8">
      <c r="A8" s="44"/>
      <c r="B8" s="45"/>
      <c r="C8" s="45"/>
      <c r="D8" s="46"/>
      <c r="E8" s="42"/>
      <c r="F8" s="42"/>
      <c r="G8" s="42"/>
      <c r="H8" s="36"/>
    </row>
    <row r="9" ht="26.1" customHeight="1" spans="1:8">
      <c r="A9" s="47" t="s">
        <v>158</v>
      </c>
      <c r="B9" s="48"/>
      <c r="C9" s="48"/>
      <c r="D9" s="48"/>
      <c r="E9" s="43" t="s">
        <v>159</v>
      </c>
      <c r="F9" s="43" t="s">
        <v>160</v>
      </c>
      <c r="G9" s="43" t="s">
        <v>161</v>
      </c>
      <c r="H9" s="36"/>
    </row>
    <row r="10" ht="26.1" customHeight="1" spans="1:8">
      <c r="A10" s="47" t="s">
        <v>61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ht="26.1" customHeight="1" spans="1:8">
      <c r="A11" s="50" t="s">
        <v>162</v>
      </c>
      <c r="B11" s="51"/>
      <c r="C11" s="51"/>
      <c r="D11" s="51" t="s">
        <v>162</v>
      </c>
      <c r="E11" s="49" t="s">
        <v>162</v>
      </c>
      <c r="F11" s="49" t="s">
        <v>162</v>
      </c>
      <c r="G11" s="49" t="s">
        <v>162</v>
      </c>
      <c r="H11" s="36"/>
    </row>
    <row r="12" s="32" customFormat="1" ht="15.6" customHeight="1" spans="1:8">
      <c r="A12" s="52" t="s">
        <v>163</v>
      </c>
      <c r="B12" s="52"/>
      <c r="C12" s="52"/>
      <c r="D12" s="52"/>
      <c r="E12" s="52"/>
      <c r="F12" s="52"/>
      <c r="G12" s="52"/>
      <c r="H12" s="36"/>
    </row>
    <row r="13" s="33" customFormat="1" ht="12" customHeight="1" spans="8:8">
      <c r="H13" s="36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2022-03-30T08:31:00Z</dcterms:created>
  <dcterms:modified xsi:type="dcterms:W3CDTF">2023-10-12T01:35:18Z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43A1097EF1A2490191D92FC9D8452D34_12</vt:lpwstr>
  </property>
  <property fmtid="{D5CDD505-2E9C-101B-9397-08002B2CF9AE}" pid="3" name="KSOProductBuildVer">
    <vt:lpwstr>2052-12.1.0.15712</vt:lpwstr>
  </property>
</Properties>
</file>