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70" tabRatio="84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（双优） " sheetId="13" r:id="rId11"/>
    <sheet name="项目支出绩效目标表（中职学校“楚怡”行动高水平教师队伍建设）" sheetId="14" r:id="rId12"/>
    <sheet name="项目支出绩效目标表（个税退税及单位自有资金）" sheetId="11" r:id="rId13"/>
    <sheet name="项目支出绩效目标表（中职改善办学条件）" sheetId="15" r:id="rId14"/>
    <sheet name="项目支出绩效目标表（三社合一培训）" sheetId="16" r:id="rId15"/>
    <sheet name="项目支出绩效目标表（中职免学费）" sheetId="17" r:id="rId16"/>
    <sheet name="项目支出绩效目标表（商校合并遗留问题专项资金）" sheetId="18" r:id="rId17"/>
    <sheet name="项目支出绩效目标表（精品课程、在线开放课程）" sheetId="19" r:id="rId18"/>
    <sheet name="项目支出绩效目标表（课题经费）" sheetId="20" r:id="rId19"/>
    <sheet name="项目支出绩效目标表（技工院校实训补贴）" sheetId="21" r:id="rId20"/>
    <sheet name="项目支出绩效目标表（社会培训、职业等级认定）" sheetId="22" r:id="rId21"/>
    <sheet name="项目支出绩效目标表（日常运转经费）" sheetId="23" r:id="rId22"/>
    <sheet name="部门整支出绩效目标表" sheetId="12" r:id="rId23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<sst xmlns="http://schemas.openxmlformats.org/spreadsheetml/2006/main" count="1577" uniqueCount="329">
  <si>
    <t>公开01表</t>
  </si>
  <si>
    <t>收支预算总表</t>
  </si>
  <si>
    <t>部门：湖南怀化商业供销学校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</si>
  <si>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</si>
  <si>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</si>
  <si>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</si>
  <si>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</si>
  <si>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</si>
  <si>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</si>
  <si>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</si>
  <si>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</si>
  <si>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</si>
  <si>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</si>
  <si>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</si>
  <si>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</si>
  <si>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</si>
  <si>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</si>
  <si>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</si>
  <si>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</si>
  <si>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</si>
  <si>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</si>
  <si>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</si>
  <si>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</si>
  <si>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</si>
  <si>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</si>
  <si>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</si>
  <si>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</si>
  <si>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</si>
  <si>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</si>
  <si>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</si>
  <si>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</si>
  <si>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</si>
  <si>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</si>
  <si>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</si>
  <si>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</si>
  <si>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</si>
  <si>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</si>
  <si>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</si>
  <si>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</si>
  <si>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</si>
  <si>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</si>
  <si>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</si>
  <si>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</si>
  <si>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</si>
  <si>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</si>
  <si>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</si>
  <si>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</si>
  <si>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</si>
  <si>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</si>
  <si>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</si>
  <si>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</si>
  <si>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</si>
  <si>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</si>
  <si>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</si>
  <si>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</si>
  <si>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</si>
  <si>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</si>
  <si>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</si>
  <si>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</si>
  <si>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</si>
  <si>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</si>
  <si>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</si>
  <si>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</si>
  <si>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</si>
  <si>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</si>
  <si>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</si>
  <si>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</si>
  <si>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</si>
  <si>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</si>
  <si>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</si>
  <si>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</si>
  <si>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</si>
  <si>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</si>
  <si>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</si>
  <si>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</si>
  <si>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229001 湖南怀化商业供销学校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</si>
  <si>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</si>
  <si>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</si>
  <si>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</si>
  <si>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</si>
  <si>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</si>
  <si>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</si>
  <si>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</si>
  <si>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</si>
  <si>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229001     湖南怀化商业供销学校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</si>
  <si>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</si>
  <si>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</si>
  <si>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</si>
  <si>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</si>
  <si>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</si>
  <si>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</si>
  <si>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</si>
  <si>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</si>
  <si>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</si>
  <si>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</si>
  <si>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</si>
  <si>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</si>
  <si>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</si>
  <si>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</si>
  <si>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</si>
  <si>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</si>
  <si>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t>职业教育</t>
  </si>
  <si>
    <t>中等职业教育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</si>
  <si>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</si>
  <si>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</si>
  <si>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</si>
  <si>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</si>
  <si>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</si>
  <si>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</si>
  <si>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一般公共服务支出</t>
  </si>
  <si>
    <t>其他一般公共服务支出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</si>
  <si>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</si>
  <si>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</si>
  <si>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</si>
  <si>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</si>
  <si>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</si>
  <si>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</si>
  <si>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绩效工资</t>
  </si>
  <si>
    <t>其他工资福利支出</t>
  </si>
  <si>
    <t>基本工资</t>
  </si>
  <si>
    <t>津贴补贴</t>
  </si>
  <si>
    <t>机关事业单位基本养老保险缴费</t>
  </si>
  <si>
    <t>职工基本医疗保险缴费</t>
  </si>
  <si>
    <t>商品和服务支出</t>
  </si>
  <si>
    <t>工会经费</t>
  </si>
  <si>
    <t>其他商品和服务支出</t>
  </si>
  <si>
    <t>对个人和家庭的补助</t>
  </si>
  <si>
    <t>离休费</t>
  </si>
  <si>
    <t>生活补助</t>
  </si>
  <si>
    <t>合  计</t>
  </si>
  <si>
    <t>公开07表</t>
  </si>
  <si>
    <t>一般公共预算“三公”经费支出预算表</t>
  </si>
  <si>
    <t>部门：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</si>
  <si>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</si>
  <si>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</si>
  <si>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</si>
  <si>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</si>
  <si>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</si>
  <si>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</si>
  <si>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</si>
  <si>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</si>
  <si>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</si>
  <si>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</si>
  <si>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</si>
  <si>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</si>
  <si>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</si>
  <si>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</si>
  <si>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</si>
  <si>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</si>
  <si>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</si>
  <si>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</si>
  <si>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</si>
  <si>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</si>
  <si>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</si>
  <si>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</si>
  <si>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</si>
  <si>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</si>
  <si>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</si>
  <si>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</si>
  <si>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</si>
  <si>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</si>
  <si>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</si>
  <si>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229001_湖南怀化商业供销学校</t>
  </si>
  <si>
    <t xml:space="preserve">   人员类</t>
  </si>
  <si>
    <t>湖南怀化商业供销学校</t>
  </si>
  <si>
    <t>工资性支出</t>
  </si>
  <si>
    <t>对个人和家庭补助</t>
  </si>
  <si>
    <t>社会保险缴费</t>
  </si>
  <si>
    <t xml:space="preserve">   公用经费</t>
  </si>
  <si>
    <t xml:space="preserve">   其他运转类</t>
  </si>
  <si>
    <t>日常运转经费</t>
  </si>
  <si>
    <t xml:space="preserve">   特定目标类</t>
  </si>
  <si>
    <t>供销社培训（三社合一）</t>
  </si>
  <si>
    <t>商校合并遗留问题专项资金</t>
  </si>
  <si>
    <t>精品课程、在线开放课程</t>
  </si>
  <si>
    <t>中职学校“楚怡”行动高水平教师队伍建设项目</t>
  </si>
  <si>
    <t>双优建设项目</t>
  </si>
  <si>
    <t>课题经费</t>
  </si>
  <si>
    <t>社会培训、职业等级认定</t>
  </si>
  <si>
    <t>中职改善办学条件</t>
  </si>
  <si>
    <t>中职免学费</t>
  </si>
  <si>
    <t>技工院校实训补贴资金</t>
  </si>
  <si>
    <t>个税退税及单位自有资金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</si>
  <si>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</si>
  <si>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</si>
  <si>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</si>
  <si>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</si>
  <si>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</si>
  <si>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</si>
  <si>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</si>
  <si>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</si>
  <si>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</si>
  <si>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</si>
  <si>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</si>
  <si>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</si>
  <si>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</si>
  <si>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</si>
  <si>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</si>
  <si>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</si>
  <si>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</si>
  <si>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</si>
  <si>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</si>
  <si>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</si>
  <si>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</si>
  <si>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</si>
  <si>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</si>
  <si>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</si>
  <si>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</si>
  <si>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电子商务专业、数控专业立项湖南省中职学校优质专业（群），项目将从师资队伍建设、课程建设、专业建设、政校企合作、技能竞赛、教师能力大赛等多渠道综合打造优质专业群</t>
  </si>
  <si>
    <t>成本指标</t>
  </si>
  <si>
    <t>经济成本指标</t>
  </si>
  <si>
    <t>项目成本控制</t>
  </si>
  <si>
    <t>项目成本控制情况</t>
  </si>
  <si>
    <t>总成本范围内满分，每超出1%扣0.5分，扣完为止</t>
  </si>
  <si>
    <t>万元</t>
  </si>
  <si>
    <t>定量</t>
  </si>
  <si>
    <t>社会成本指标</t>
  </si>
  <si>
    <t>社会成本节约率</t>
  </si>
  <si>
    <t>社会成本节约率=（计划成本-实际成本）/计划成本</t>
  </si>
  <si>
    <t>%</t>
  </si>
  <si>
    <t>≥</t>
  </si>
  <si>
    <t>生态环境成本指标</t>
  </si>
  <si>
    <t>生态环境成本节约率</t>
  </si>
  <si>
    <t>生态环境成本节约率=（计划成本-实际成本）/计划成本</t>
  </si>
  <si>
    <t>产出指标</t>
  </si>
  <si>
    <t>数量指标</t>
  </si>
  <si>
    <t>项目完成率</t>
  </si>
  <si>
    <t>项目完成数量</t>
  </si>
  <si>
    <t>项目按预期完成10分，每下降1%扣0.5分扣完为止</t>
  </si>
  <si>
    <t>=</t>
  </si>
  <si>
    <t>质量指标</t>
  </si>
  <si>
    <t>项目按期完成情况</t>
  </si>
  <si>
    <t>项目质量考核</t>
  </si>
  <si>
    <t>如期完成且质量良好10分，每下降1%扣0.5分，扣完为止</t>
  </si>
  <si>
    <t>时效指标</t>
  </si>
  <si>
    <t>完成及时率</t>
  </si>
  <si>
    <t>2024年12月之前</t>
  </si>
  <si>
    <t>项目完成时效性</t>
  </si>
  <si>
    <t>按期完成既定目标10分，每延迟一月扣0.5分，扣完为止</t>
  </si>
  <si>
    <t>年</t>
  </si>
  <si>
    <t>定性</t>
  </si>
  <si>
    <t xml:space="preserve">效益指标 </t>
  </si>
  <si>
    <t>经济效益指标</t>
  </si>
  <si>
    <t>专项资金使用效益</t>
  </si>
  <si>
    <t>效果明显</t>
  </si>
  <si>
    <t>效果良好10分，一般5分，无效果或不显著0分</t>
  </si>
  <si>
    <t>无</t>
  </si>
  <si>
    <t>社会效益指标</t>
  </si>
  <si>
    <t>项目资金社会效益</t>
  </si>
  <si>
    <t>生态效益指标</t>
  </si>
  <si>
    <t>项目资金生态效益</t>
  </si>
  <si>
    <t>项目资金生态效益环境效益</t>
  </si>
  <si>
    <t>效果良好5分，一般3分，无效果或不显著0分</t>
  </si>
  <si>
    <t>可持续影响指标</t>
  </si>
  <si>
    <t>项目资金可持续影响效益</t>
  </si>
  <si>
    <t>满意度指标</t>
  </si>
  <si>
    <t>服务对象满意度指标</t>
  </si>
  <si>
    <t>项目资金服务对象满意度</t>
  </si>
  <si>
    <t>服务对象满意程度</t>
  </si>
  <si>
    <t>效果良好10分，一般8分，无效果或不显著0分</t>
  </si>
  <si>
    <t>中职学校“楚怡”行动高水平教师队伍建设</t>
  </si>
  <si>
    <t>项目将从师资队伍建设与提升、课程建设预申报、核心专业课程建设、政校企合作、教师能力比赛、学生技能竞赛、职业技能等级认定等内容出发综合提升我校教师队伍能力和水平，打造高水平、高素质教师队伍，提升我校综合实力</t>
  </si>
  <si>
    <t>项目实施社会效益</t>
  </si>
  <si>
    <t>项目实施后对生态环境的改善</t>
  </si>
  <si>
    <t>项目实施可持续影响情况</t>
  </si>
  <si>
    <t>100-95</t>
  </si>
  <si>
    <t>满意度95%以上得19分，每下降1%扣0.5分，扣完为止</t>
  </si>
  <si>
    <t>通过利用项目资金更合理、高效进行学校整体运转，保障学校发展平稳</t>
  </si>
  <si>
    <t>通过利用项目资金改善学校办学硬件、软件条件，提升办学质量和规模，加强教师素质，打造怀化市直中职品牌形象</t>
  </si>
  <si>
    <t>通过利用项目资金提升我校品牌效应，同时加强政校企合作和沟通，提高“政校企”三方共同育人水平</t>
  </si>
  <si>
    <t>通过项目资金保障我校公用经费开支，为我校安全、健康发展保驾护航</t>
  </si>
  <si>
    <t>通过项目资金保障我校顺利解决原商校合并引起的历史遗留问题，保障学校平稳运转</t>
  </si>
  <si>
    <t>通过项目资金打造若干门精品课程、在线开放课程，提升教学质量的同时丰富我校教学资源，提升教育教学整体实力</t>
  </si>
  <si>
    <t>通过项目资金，提升教师教研、教改能力，为我校教学高质量发展提供内驱动力</t>
  </si>
  <si>
    <t>技工院校实训补贴</t>
  </si>
  <si>
    <t>项目资金主要保障计算机应用、汽车维修、电子技术应用三个专业实训耗材购置，持续为我校专业教学提供资金支持，促进我校专业教学进一步高质量发展</t>
  </si>
  <si>
    <t>项目通过开展中式烹调师四级职业等级认定、中式面点师四级职业等级认定、制冷工四级职业等级认定、车工四级职业等级认定提升我校在职业技能的品牌影响力</t>
  </si>
  <si>
    <t>项目资金为我校日常运转公用经费，主要用于我校日常维修（护）费用、教学耗材购置、体育用品及实训用品等开支，保障学校高效、平稳运转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</si>
  <si>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</si>
  <si>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</si>
  <si>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</si>
  <si>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</si>
  <si>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</si>
  <si>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</si>
  <si>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</si>
  <si>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</si>
  <si>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</si>
  <si>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</si>
  <si>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</si>
  <si>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</si>
  <si>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</si>
  <si>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</si>
  <si>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</si>
  <si>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湖南怀化商业供销学校是市直正处级中职学校，核定全额拨款事业编制184名，属财政拨款经费包干预算事业单位，一级部门预算单位。学校全面贯彻党的教育方针，落实立德树人根本任务，培养中等专业技能人才，促进经济社会发展，举办商贸财经、旅游服务、文化艺术、电子技术、机械工程等中等学历教育和中高级技工教育；开展中高级技工和预备技师职业技能鉴定业务，承担与职业教育相关的其他社会培训服务。</t>
  </si>
  <si>
    <t>以创建怀化工商职业技术学院为契机，持续深化全面从严治党，全面促进教育教学质量提升，切实增强服务地方经济社会发展能力，努力为实现“三高四新”美好蓝图、“五新四城”建设，推进怀化高质量跨越式发展作出新的更大贡献</t>
  </si>
  <si>
    <t>成本控制（10分）</t>
  </si>
  <si>
    <t>≤</t>
  </si>
  <si>
    <t>考核整体支出成本控制情况</t>
  </si>
  <si>
    <t>成本控制在总成本范围内，得10分，每超出1%，扣0.5分，扣完为止</t>
  </si>
  <si>
    <t>社会成本节约率（10分）</t>
  </si>
  <si>
    <t>社会成本节约率=（计划成本-实际成本）/计划成本*100%</t>
  </si>
  <si>
    <t>成本控制在总成本范围内，得10分，每下降1%，扣0.5分，扣完为止</t>
  </si>
  <si>
    <t>生态环境成本节约率（10分）</t>
  </si>
  <si>
    <t>生态环境成本节约率=（计划成本-实际成本）/计划成本*100%</t>
  </si>
  <si>
    <t>工作任务覆盖率（10分）</t>
  </si>
  <si>
    <t>考核项目完成数量</t>
  </si>
  <si>
    <t>覆盖率100%，得10分，每下降1%扣0.5分，扣完为止。</t>
  </si>
  <si>
    <t>提升教育教学质量（10分）</t>
  </si>
  <si>
    <t>有效</t>
  </si>
  <si>
    <t>根据教学质量进行考核</t>
  </si>
  <si>
    <t>有效提升教育教学质量得满分，共计10分，效果一般得5分，否则不得分。</t>
  </si>
  <si>
    <t>履职目标及时性（10分）</t>
  </si>
  <si>
    <t>根据2024年单位履职工作及时情况进行考核</t>
  </si>
  <si>
    <t>在规定时间内及时履职，得满分，共计10分，超时一个月扣1分，扣完为止。</t>
  </si>
  <si>
    <t>促进学校教学管理工作发挥最大效能（10分）</t>
  </si>
  <si>
    <t>考核专项资金使用带来的各项经济效能</t>
  </si>
  <si>
    <t>本项指标总分10分，专项资金使用效益有效得到发挥得10分，一般得5分，完全无效果不得分。</t>
  </si>
  <si>
    <t>单位工作职能给社会增加的正面影响（5分）</t>
  </si>
  <si>
    <t>切实加强党的作风纪律建设，学校社会影响力提升，根据2024年单位履职工作情况考核</t>
  </si>
  <si>
    <t>效果显著5分，效果良好4分，效果一般3分。效果较差0分</t>
  </si>
  <si>
    <t>单位工作给周边生态环境的正面影响（5分）</t>
  </si>
  <si>
    <t>学校办学条件得到进一步改善，周边生态环境提升，根据2024年单位履职工作情况考核</t>
  </si>
  <si>
    <t>教育教学体系的优化对学校今后可持续发展的影响（10分）</t>
  </si>
  <si>
    <t>教育教学的优化进一步提升学校实力，根据2024年单位履职工作情况考核</t>
  </si>
  <si>
    <t>效果显著10分，效果良好8分，效果一般6分。效果较差0分</t>
  </si>
  <si>
    <t>教职工及学生满意度（10分）</t>
  </si>
  <si>
    <t>问卷满意度调查</t>
  </si>
  <si>
    <t>该指标主要考察部门整体工作开展情况，社会公众满意度是否达到年初目标。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</si>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</sst>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9"/>
      <name val="宋体"/>
      <charset val="134"/>
      <scheme val="major"/>
    </font>
    <font>
      <sz val="12"/>
      <name val="宋体"/>
      <charset val="134"/>
      <scheme val="maj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9"/>
      <name val="宋"/>
      <charset val="134"/>
    </font>
    <font>
      <sz val="9"/>
      <name val="宋"/>
      <charset val="134"/>
    </font>
    <font>
      <sz val="9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7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36" fillId="6" borderId="17" applyNumberFormat="0" applyAlignment="0" applyProtection="0">
      <alignment vertical="center"/>
    </xf>
    <xf numFmtId="0" fontId="37" fillId="7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19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6" fontId="5" fillId="0" borderId="5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21" fillId="0" borderId="5" xfId="0" applyFont="1" applyBorder="1">
      <alignment vertical="center"/>
    </xf>
    <xf numFmtId="0" fontId="0" fillId="0" borderId="5" xfId="0" applyFont="1" applyBorder="1">
      <alignment vertical="center"/>
    </xf>
    <xf numFmtId="4" fontId="5" fillId="0" borderId="6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12" xfId="0" applyNumberFormat="1" applyFont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 wrapText="1"/>
    </xf>
    <xf numFmtId="4" fontId="5" fillId="0" borderId="12" xfId="0" applyNumberFormat="1" applyFont="1" applyBorder="1" applyAlignment="1">
      <alignment vertical="center" wrapText="1"/>
    </xf>
    <xf numFmtId="4" fontId="5" fillId="0" borderId="13" xfId="0" applyNumberFormat="1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A8" sqref="A8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105" t="s">
        <v>2</v>
      </c>
      <c r="B3" s="105"/>
      <c r="C3" s="105"/>
      <c r="D3" s="105"/>
    </row>
    <row r="4" ht="22.4" customHeight="1" spans="4:4">
      <c r="D4" s="106" t="s">
        <v>3</v>
      </c>
    </row>
    <row r="5" ht="28.45" customHeight="1" spans="1:4">
      <c r="A5" s="107" t="s">
        <v>4</v>
      </c>
      <c r="B5" s="107"/>
      <c r="C5" s="107" t="s">
        <v>5</v>
      </c>
      <c r="D5" s="107"/>
    </row>
    <row r="6" ht="31.05" customHeight="1" spans="1:4">
      <c r="A6" s="100" t="s">
        <v>6</v>
      </c>
      <c r="B6" s="100" t="s">
        <v>7</v>
      </c>
      <c r="C6" s="100" t="s">
        <v>6</v>
      </c>
      <c r="D6" s="100" t="s">
        <v>7</v>
      </c>
    </row>
    <row r="7" ht="22.8" customHeight="1" spans="1:4">
      <c r="A7" s="95" t="s">
        <v>8</v>
      </c>
      <c r="B7" s="96">
        <v>3206.83</v>
      </c>
      <c r="C7" s="95" t="s">
        <v>9</v>
      </c>
      <c r="D7" s="96">
        <v>371</v>
      </c>
    </row>
    <row r="8" ht="22.8" customHeight="1" spans="1:4">
      <c r="A8" s="95" t="s">
        <v>10</v>
      </c>
      <c r="B8" s="96">
        <v>295</v>
      </c>
      <c r="C8" s="95" t="s">
        <v>11</v>
      </c>
      <c r="D8" s="96"/>
    </row>
    <row r="9" ht="22.8" customHeight="1" spans="1:4">
      <c r="A9" s="95" t="s">
        <v>12</v>
      </c>
      <c r="B9" s="96"/>
      <c r="C9" s="95" t="s">
        <v>13</v>
      </c>
      <c r="D9" s="96"/>
    </row>
    <row r="10" ht="22.8" customHeight="1" spans="1:4">
      <c r="A10" s="95" t="s">
        <v>14</v>
      </c>
      <c r="B10" s="96">
        <v>20</v>
      </c>
      <c r="C10" s="95" t="s">
        <v>15</v>
      </c>
      <c r="D10" s="96"/>
    </row>
    <row r="11" ht="22.8" customHeight="1" spans="1:4">
      <c r="A11" s="95" t="s">
        <v>16</v>
      </c>
      <c r="B11" s="96"/>
      <c r="C11" s="95" t="s">
        <v>17</v>
      </c>
      <c r="D11" s="96">
        <v>2901.33</v>
      </c>
    </row>
    <row r="12" ht="22.8" customHeight="1" spans="1:4">
      <c r="A12" s="95" t="s">
        <v>18</v>
      </c>
      <c r="B12" s="96"/>
      <c r="C12" s="95" t="s">
        <v>19</v>
      </c>
      <c r="D12" s="96"/>
    </row>
    <row r="13" ht="22.8" customHeight="1" spans="1:4">
      <c r="A13" s="95" t="s">
        <v>20</v>
      </c>
      <c r="B13" s="96">
        <v>30</v>
      </c>
      <c r="C13" s="95" t="s">
        <v>21</v>
      </c>
      <c r="D13" s="96"/>
    </row>
    <row r="14" ht="22.8" customHeight="1" spans="1:4">
      <c r="A14" s="95"/>
      <c r="B14" s="95"/>
      <c r="C14" s="95" t="s">
        <v>22</v>
      </c>
      <c r="D14" s="96">
        <v>153</v>
      </c>
    </row>
    <row r="15" ht="22.8" customHeight="1" spans="1:4">
      <c r="A15" s="95"/>
      <c r="B15" s="95"/>
      <c r="C15" s="95" t="s">
        <v>23</v>
      </c>
      <c r="D15" s="96"/>
    </row>
    <row r="16" ht="22.8" customHeight="1" spans="1:4">
      <c r="A16" s="95"/>
      <c r="B16" s="95"/>
      <c r="C16" s="95" t="s">
        <v>24</v>
      </c>
      <c r="D16" s="96">
        <v>76.5</v>
      </c>
    </row>
    <row r="17" ht="22.8" customHeight="1" spans="1:4">
      <c r="A17" s="95"/>
      <c r="B17" s="95"/>
      <c r="C17" s="95" t="s">
        <v>25</v>
      </c>
      <c r="D17" s="96"/>
    </row>
    <row r="18" ht="22.8" customHeight="1" spans="1:4">
      <c r="A18" s="95"/>
      <c r="B18" s="95"/>
      <c r="C18" s="95" t="s">
        <v>26</v>
      </c>
      <c r="D18" s="96"/>
    </row>
    <row r="19" ht="22.8" customHeight="1" spans="1:4">
      <c r="A19" s="95"/>
      <c r="B19" s="95"/>
      <c r="C19" s="95" t="s">
        <v>27</v>
      </c>
      <c r="D19" s="96"/>
    </row>
    <row r="20" ht="22.8" customHeight="1" spans="1:4">
      <c r="A20" s="95"/>
      <c r="B20" s="95"/>
      <c r="C20" s="95" t="s">
        <v>28</v>
      </c>
      <c r="D20" s="96"/>
    </row>
    <row r="21" ht="22.8" customHeight="1" spans="1:4">
      <c r="A21" s="95"/>
      <c r="B21" s="95"/>
      <c r="C21" s="95" t="s">
        <v>29</v>
      </c>
      <c r="D21" s="96"/>
    </row>
    <row r="22" ht="22.8" customHeight="1" spans="1:4">
      <c r="A22" s="95"/>
      <c r="B22" s="95"/>
      <c r="C22" s="95" t="s">
        <v>30</v>
      </c>
      <c r="D22" s="96"/>
    </row>
    <row r="23" ht="22.8" customHeight="1" spans="1:4">
      <c r="A23" s="95"/>
      <c r="B23" s="95"/>
      <c r="C23" s="95" t="s">
        <v>31</v>
      </c>
      <c r="D23" s="96"/>
    </row>
    <row r="24" ht="22.8" customHeight="1" spans="1:4">
      <c r="A24" s="95"/>
      <c r="B24" s="95"/>
      <c r="C24" s="95" t="s">
        <v>32</v>
      </c>
      <c r="D24" s="96"/>
    </row>
    <row r="25" ht="22.8" customHeight="1" spans="1:4">
      <c r="A25" s="95"/>
      <c r="B25" s="95"/>
      <c r="C25" s="95" t="s">
        <v>33</v>
      </c>
      <c r="D25" s="96"/>
    </row>
    <row r="26" ht="22.8" customHeight="1" spans="1:4">
      <c r="A26" s="95"/>
      <c r="B26" s="95"/>
      <c r="C26" s="95" t="s">
        <v>34</v>
      </c>
      <c r="D26" s="96"/>
    </row>
    <row r="27" ht="22.8" customHeight="1" spans="1:4">
      <c r="A27" s="95"/>
      <c r="B27" s="95"/>
      <c r="C27" s="95" t="s">
        <v>35</v>
      </c>
      <c r="D27" s="96"/>
    </row>
    <row r="28" ht="22.8" customHeight="1" spans="1:4">
      <c r="A28" s="95"/>
      <c r="B28" s="95"/>
      <c r="C28" s="95" t="s">
        <v>36</v>
      </c>
      <c r="D28" s="96"/>
    </row>
    <row r="29" ht="22.8" customHeight="1" spans="1:4">
      <c r="A29" s="95"/>
      <c r="B29" s="95"/>
      <c r="C29" s="95" t="s">
        <v>37</v>
      </c>
      <c r="D29" s="96"/>
    </row>
    <row r="30" ht="22.8" customHeight="1" spans="1:4">
      <c r="A30" s="95"/>
      <c r="B30" s="95"/>
      <c r="C30" s="95" t="s">
        <v>38</v>
      </c>
      <c r="D30" s="96"/>
    </row>
    <row r="31" ht="22.8" customHeight="1" spans="1:4">
      <c r="A31" s="95"/>
      <c r="B31" s="95"/>
      <c r="C31" s="95" t="s">
        <v>39</v>
      </c>
      <c r="D31" s="96">
        <v>50</v>
      </c>
    </row>
    <row r="32" ht="22.8" customHeight="1" spans="1:4">
      <c r="A32" s="95"/>
      <c r="B32" s="95"/>
      <c r="C32" s="95" t="s">
        <v>40</v>
      </c>
      <c r="D32" s="96"/>
    </row>
    <row r="33" ht="22.8" customHeight="1" spans="1:4">
      <c r="A33" s="95"/>
      <c r="B33" s="95"/>
      <c r="C33" s="95" t="s">
        <v>41</v>
      </c>
      <c r="D33" s="96"/>
    </row>
    <row r="34" ht="22.8" customHeight="1" spans="1:4">
      <c r="A34" s="95"/>
      <c r="B34" s="95"/>
      <c r="C34" s="95" t="s">
        <v>42</v>
      </c>
      <c r="D34" s="96"/>
    </row>
    <row r="35" ht="22.8" customHeight="1" spans="1:4">
      <c r="A35" s="95"/>
      <c r="B35" s="95"/>
      <c r="C35" s="95" t="s">
        <v>43</v>
      </c>
      <c r="D35" s="96"/>
    </row>
    <row r="36" ht="22.8" customHeight="1" spans="1:4">
      <c r="A36" s="95"/>
      <c r="B36" s="95"/>
      <c r="C36" s="95" t="s">
        <v>44</v>
      </c>
      <c r="D36" s="96"/>
    </row>
    <row r="37" ht="22.8" customHeight="1" spans="1:4">
      <c r="A37" s="95"/>
      <c r="B37" s="95"/>
      <c r="C37" s="94"/>
      <c r="D37" s="96"/>
    </row>
    <row r="38" ht="26.7" customHeight="1" spans="1:4">
      <c r="A38" s="95"/>
      <c r="B38" s="95"/>
      <c r="C38" s="95"/>
      <c r="D38" s="96"/>
    </row>
    <row r="39" ht="21.15" customHeight="1" spans="1:4">
      <c r="A39" s="98" t="s">
        <v>45</v>
      </c>
      <c r="B39" s="108">
        <f>SUM(B7:B38)</f>
        <v>3551.83</v>
      </c>
      <c r="C39" s="98" t="s">
        <v>46</v>
      </c>
      <c r="D39" s="108">
        <f>SUM(D7:D38)</f>
        <v>3551.83</v>
      </c>
    </row>
    <row r="40" ht="21.15" customHeight="1" spans="1:4">
      <c r="A40" s="92" t="s">
        <v>47</v>
      </c>
      <c r="B40" s="96"/>
      <c r="C40" s="60" t="s">
        <v>48</v>
      </c>
      <c r="D40" s="97"/>
    </row>
    <row r="41" ht="24.15" customHeight="1" spans="1:4">
      <c r="A41" s="92" t="s">
        <v>49</v>
      </c>
      <c r="B41" s="96"/>
      <c r="C41" s="94"/>
      <c r="D41" s="96"/>
    </row>
    <row r="42" ht="18.95" customHeight="1" spans="1:4">
      <c r="A42" s="92" t="s">
        <v>50</v>
      </c>
      <c r="B42" s="96"/>
      <c r="C42" s="94"/>
      <c r="D42" s="96"/>
    </row>
    <row r="43" ht="20.7" customHeight="1" spans="1:4">
      <c r="A43" s="92" t="s">
        <v>51</v>
      </c>
      <c r="B43" s="96"/>
      <c r="C43" s="95"/>
      <c r="D43" s="96"/>
    </row>
    <row r="44" ht="25.85" customHeight="1" spans="1:4">
      <c r="A44" s="92" t="s">
        <v>52</v>
      </c>
      <c r="B44" s="96"/>
      <c r="C44" s="95"/>
      <c r="D44" s="96"/>
    </row>
    <row r="45" ht="42.25" customHeight="1" spans="1:4">
      <c r="A45" s="107" t="s">
        <v>53</v>
      </c>
      <c r="B45" s="109">
        <f>B39+B40+B43+B44</f>
        <v>3551.83</v>
      </c>
      <c r="C45" s="107" t="s">
        <v>54</v>
      </c>
      <c r="D45" s="109">
        <f>D39+D40</f>
        <v>3551.83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5" sqref="E15"/>
    </sheetView>
  </sheetViews>
  <sheetFormatPr defaultColWidth="9.10909090909091" defaultRowHeight="12.5" outlineLevelCol="7"/>
  <cols>
    <col min="1" max="3" width="3.10909090909091" style="33" customWidth="1"/>
    <col min="4" max="4" width="37.3363636363636" style="33" customWidth="1"/>
    <col min="5" max="7" width="16" style="33" customWidth="1"/>
    <col min="8" max="8" width="9.77272727272727" style="33" customWidth="1"/>
    <col min="9" max="16384" width="9.10909090909091" style="33"/>
  </cols>
  <sheetData>
    <row r="1" s="33" customFormat="1" ht="12.75" customHeight="1" spans="1:8">
      <c r="A1" s="37" t="s">
        <v>183</v>
      </c>
      <c r="G1" s="38"/>
      <c r="H1" s="39"/>
    </row>
    <row r="2" s="34" customFormat="1" ht="29" customHeight="1" spans="1:8">
      <c r="A2" s="40" t="s">
        <v>184</v>
      </c>
      <c r="B2" s="40"/>
      <c r="C2" s="40"/>
      <c r="D2" s="40"/>
      <c r="E2" s="40"/>
      <c r="F2" s="40"/>
      <c r="G2" s="40"/>
      <c r="H2" s="39"/>
    </row>
    <row r="3" s="33" customFormat="1" ht="12.75" customHeight="1" spans="7:8">
      <c r="G3" s="38"/>
      <c r="H3" s="39"/>
    </row>
    <row r="4" s="33" customFormat="1" ht="24" customHeight="1" spans="1:8">
      <c r="A4" s="36" t="s">
        <v>132</v>
      </c>
      <c r="G4" s="38" t="s">
        <v>185</v>
      </c>
      <c r="H4" s="39"/>
    </row>
    <row r="5" s="33" customFormat="1" ht="22" customHeight="1" spans="1:8">
      <c r="A5" s="41" t="s">
        <v>87</v>
      </c>
      <c r="B5" s="42"/>
      <c r="C5" s="42"/>
      <c r="D5" s="42"/>
      <c r="E5" s="43" t="s">
        <v>186</v>
      </c>
      <c r="F5" s="43"/>
      <c r="G5" s="43"/>
      <c r="H5" s="39"/>
    </row>
    <row r="6" s="33" customFormat="1" ht="15.6" customHeight="1" spans="1:8">
      <c r="A6" s="44" t="s">
        <v>187</v>
      </c>
      <c r="B6" s="45"/>
      <c r="C6" s="45"/>
      <c r="D6" s="46" t="s">
        <v>98</v>
      </c>
      <c r="E6" s="45" t="s">
        <v>63</v>
      </c>
      <c r="F6" s="45" t="s">
        <v>78</v>
      </c>
      <c r="G6" s="45" t="s">
        <v>79</v>
      </c>
      <c r="H6" s="39"/>
    </row>
    <row r="7" s="33" customFormat="1" ht="15.6" customHeight="1" spans="1:8">
      <c r="A7" s="44"/>
      <c r="B7" s="45"/>
      <c r="C7" s="45"/>
      <c r="D7" s="46"/>
      <c r="E7" s="45"/>
      <c r="F7" s="45"/>
      <c r="G7" s="45"/>
      <c r="H7" s="39"/>
    </row>
    <row r="8" s="33" customFormat="1" ht="15.6" customHeight="1" spans="1:8">
      <c r="A8" s="47"/>
      <c r="B8" s="48"/>
      <c r="C8" s="48"/>
      <c r="D8" s="49"/>
      <c r="E8" s="45"/>
      <c r="F8" s="45"/>
      <c r="G8" s="45"/>
      <c r="H8" s="39"/>
    </row>
    <row r="9" s="33" customFormat="1" ht="26" customHeight="1" spans="1:8">
      <c r="A9" s="50" t="s">
        <v>188</v>
      </c>
      <c r="B9" s="51"/>
      <c r="C9" s="51"/>
      <c r="D9" s="51"/>
      <c r="E9" s="46" t="s">
        <v>189</v>
      </c>
      <c r="F9" s="46" t="s">
        <v>190</v>
      </c>
      <c r="G9" s="46" t="s">
        <v>191</v>
      </c>
      <c r="H9" s="39"/>
    </row>
    <row r="10" s="33" customFormat="1" ht="26" customHeight="1" spans="1:8">
      <c r="A10" s="50" t="s">
        <v>63</v>
      </c>
      <c r="B10" s="51"/>
      <c r="C10" s="51"/>
      <c r="D10" s="51"/>
      <c r="E10" s="52">
        <v>0</v>
      </c>
      <c r="F10" s="52">
        <v>0</v>
      </c>
      <c r="G10" s="52">
        <v>0</v>
      </c>
      <c r="H10" s="39"/>
    </row>
    <row r="11" s="35" customFormat="1" ht="15.6" customHeight="1" spans="1:8">
      <c r="A11" s="53" t="s">
        <v>146</v>
      </c>
      <c r="B11" s="53"/>
      <c r="C11" s="53"/>
      <c r="D11" s="53"/>
      <c r="E11" s="53"/>
      <c r="F11" s="53"/>
      <c r="G11" s="53"/>
      <c r="H11" s="39"/>
    </row>
    <row r="12" s="36" customFormat="1" ht="12" customHeight="1" spans="8:8">
      <c r="H12" s="3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10" sqref="H10"/>
    </sheetView>
  </sheetViews>
  <sheetFormatPr defaultColWidth="9" defaultRowHeight="14"/>
  <cols>
    <col min="2" max="2" width="10.2545454545455" customWidth="1"/>
    <col min="6" max="6" width="14.3727272727273" customWidth="1"/>
    <col min="7" max="7" width="12.4545454545455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176</v>
      </c>
      <c r="C7" s="26">
        <v>36</v>
      </c>
      <c r="D7" s="27" t="s">
        <v>208</v>
      </c>
      <c r="E7" s="28" t="s">
        <v>209</v>
      </c>
      <c r="F7" s="28" t="s">
        <v>210</v>
      </c>
      <c r="G7" s="30" t="s">
        <v>211</v>
      </c>
      <c r="H7" s="30">
        <v>36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8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8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8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8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8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28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248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251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254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244</v>
      </c>
      <c r="I17" s="25" t="s">
        <v>258</v>
      </c>
      <c r="J17" s="25" t="s">
        <v>259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7" sqref="G7:L17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260</v>
      </c>
      <c r="C7" s="26">
        <v>50</v>
      </c>
      <c r="D7" s="27" t="s">
        <v>261</v>
      </c>
      <c r="E7" s="28" t="s">
        <v>209</v>
      </c>
      <c r="F7" s="28" t="s">
        <v>210</v>
      </c>
      <c r="G7" s="30" t="s">
        <v>211</v>
      </c>
      <c r="H7" s="30">
        <v>50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8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8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8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8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8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28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I14" sqref="I14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182</v>
      </c>
      <c r="C7" s="26">
        <v>30</v>
      </c>
      <c r="D7" s="27" t="s">
        <v>267</v>
      </c>
      <c r="E7" s="28" t="s">
        <v>209</v>
      </c>
      <c r="F7" s="28" t="s">
        <v>210</v>
      </c>
      <c r="G7" s="30" t="s">
        <v>211</v>
      </c>
      <c r="H7" s="30">
        <v>30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8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8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8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8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8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28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D5" sqref="D5:D6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179</v>
      </c>
      <c r="C7" s="26">
        <v>740</v>
      </c>
      <c r="D7" s="27" t="s">
        <v>268</v>
      </c>
      <c r="E7" s="28" t="s">
        <v>209</v>
      </c>
      <c r="F7" s="29" t="s">
        <v>210</v>
      </c>
      <c r="G7" s="30" t="s">
        <v>211</v>
      </c>
      <c r="H7" s="30">
        <v>740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M11" sqref="M11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172</v>
      </c>
      <c r="C7" s="26">
        <v>30</v>
      </c>
      <c r="D7" s="27" t="s">
        <v>269</v>
      </c>
      <c r="E7" s="28" t="s">
        <v>209</v>
      </c>
      <c r="F7" s="29" t="s">
        <v>210</v>
      </c>
      <c r="G7" s="30" t="s">
        <v>211</v>
      </c>
      <c r="H7" s="30">
        <v>30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7" sqref="G7:L17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180</v>
      </c>
      <c r="C7" s="26">
        <v>800</v>
      </c>
      <c r="D7" s="27" t="s">
        <v>270</v>
      </c>
      <c r="E7" s="28" t="s">
        <v>209</v>
      </c>
      <c r="F7" s="29" t="s">
        <v>210</v>
      </c>
      <c r="G7" s="30" t="s">
        <v>211</v>
      </c>
      <c r="H7" s="30">
        <v>800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N13" sqref="N13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173</v>
      </c>
      <c r="C7" s="26">
        <v>170</v>
      </c>
      <c r="D7" s="27" t="s">
        <v>271</v>
      </c>
      <c r="E7" s="28" t="s">
        <v>209</v>
      </c>
      <c r="F7" s="29" t="s">
        <v>210</v>
      </c>
      <c r="G7" s="30" t="s">
        <v>211</v>
      </c>
      <c r="H7" s="30">
        <v>170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7" sqref="G7:L17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174</v>
      </c>
      <c r="C7" s="26">
        <v>9</v>
      </c>
      <c r="D7" s="27" t="s">
        <v>272</v>
      </c>
      <c r="E7" s="28" t="s">
        <v>209</v>
      </c>
      <c r="F7" s="29" t="s">
        <v>210</v>
      </c>
      <c r="G7" s="30" t="s">
        <v>211</v>
      </c>
      <c r="H7" s="30">
        <v>9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7" sqref="G7:L17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177</v>
      </c>
      <c r="C7" s="26">
        <v>4</v>
      </c>
      <c r="D7" s="27" t="s">
        <v>273</v>
      </c>
      <c r="E7" s="28" t="s">
        <v>209</v>
      </c>
      <c r="F7" s="29" t="s">
        <v>210</v>
      </c>
      <c r="G7" s="30" t="s">
        <v>211</v>
      </c>
      <c r="H7" s="30">
        <v>4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8" sqref="E8:K8"/>
    </sheetView>
  </sheetViews>
  <sheetFormatPr defaultColWidth="10" defaultRowHeight="14" outlineLevelRow="7"/>
  <cols>
    <col min="1" max="1" width="6.88181818181818" customWidth="1"/>
    <col min="2" max="2" width="19" customWidth="1"/>
    <col min="3" max="3" width="10.3818181818182" customWidth="1"/>
    <col min="4" max="5" width="9.76363636363636" customWidth="1"/>
    <col min="6" max="6" width="9.13636363636364" customWidth="1"/>
    <col min="7" max="7" width="4.13636363636364" customWidth="1"/>
    <col min="8" max="8" width="6" customWidth="1"/>
    <col min="9" max="11" width="7.13636363636364" customWidth="1"/>
    <col min="12" max="12" width="5.88181818181818" customWidth="1"/>
    <col min="13" max="13" width="6.88181818181818" customWidth="1"/>
    <col min="14" max="14" width="9.25454545454545" customWidth="1"/>
    <col min="15" max="15" width="8.38181818181818" customWidth="1"/>
    <col min="16" max="16" width="7.75454545454545" customWidth="1"/>
    <col min="17" max="17" width="11" customWidth="1"/>
    <col min="18" max="20" width="9.76363636363636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0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104" t="s">
        <v>67</v>
      </c>
      <c r="I6" s="104" t="s">
        <v>68</v>
      </c>
      <c r="J6" s="104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104" t="s">
        <v>71</v>
      </c>
      <c r="Q6" s="104" t="s">
        <v>52</v>
      </c>
    </row>
    <row r="7" ht="28.45" customHeight="1" spans="1:17">
      <c r="A7" s="60"/>
      <c r="B7" s="60"/>
      <c r="C7" s="60"/>
      <c r="D7" s="60"/>
      <c r="E7" s="60"/>
      <c r="F7" s="60"/>
      <c r="G7" s="60"/>
      <c r="H7" s="104"/>
      <c r="I7" s="104"/>
      <c r="J7" s="104"/>
      <c r="K7" s="60"/>
      <c r="L7" s="60"/>
      <c r="M7" s="60" t="s">
        <v>72</v>
      </c>
      <c r="N7" s="60" t="s">
        <v>73</v>
      </c>
      <c r="O7" s="60" t="s">
        <v>74</v>
      </c>
      <c r="P7" s="104"/>
      <c r="Q7" s="104"/>
    </row>
    <row r="8" ht="31.9" customHeight="1" spans="1:17">
      <c r="A8" s="103" t="s">
        <v>75</v>
      </c>
      <c r="B8" s="103"/>
      <c r="C8" s="97">
        <f>D8+L8</f>
        <v>3551.83</v>
      </c>
      <c r="D8" s="97">
        <f>SUM(E8:K8)</f>
        <v>3551.83</v>
      </c>
      <c r="E8" s="97">
        <v>3206.83</v>
      </c>
      <c r="F8" s="97">
        <v>295</v>
      </c>
      <c r="G8" s="97"/>
      <c r="H8" s="97">
        <v>20</v>
      </c>
      <c r="I8" s="97"/>
      <c r="J8" s="97"/>
      <c r="K8" s="97">
        <v>30</v>
      </c>
      <c r="L8" s="97"/>
      <c r="M8" s="97"/>
      <c r="N8" s="97"/>
      <c r="O8" s="97"/>
      <c r="P8" s="97"/>
      <c r="Q8" s="97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13" sqref="G13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274</v>
      </c>
      <c r="C7" s="26">
        <v>20</v>
      </c>
      <c r="D7" s="27" t="s">
        <v>275</v>
      </c>
      <c r="E7" s="28" t="s">
        <v>209</v>
      </c>
      <c r="F7" s="29" t="s">
        <v>210</v>
      </c>
      <c r="G7" s="30" t="s">
        <v>211</v>
      </c>
      <c r="H7" s="30">
        <v>20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J13" sqref="J13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274</v>
      </c>
      <c r="C7" s="26">
        <v>21</v>
      </c>
      <c r="D7" s="27" t="s">
        <v>276</v>
      </c>
      <c r="E7" s="28" t="s">
        <v>209</v>
      </c>
      <c r="F7" s="29" t="s">
        <v>210</v>
      </c>
      <c r="G7" s="30" t="s">
        <v>211</v>
      </c>
      <c r="H7" s="30">
        <v>21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B7" sqref="B7:B17"/>
    </sheetView>
  </sheetViews>
  <sheetFormatPr defaultColWidth="9" defaultRowHeight="14"/>
  <cols>
    <col min="2" max="2" width="10.2545454545455" customWidth="1"/>
    <col min="6" max="6" width="14.3727272727273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185</v>
      </c>
      <c r="M4" s="23"/>
    </row>
    <row r="5" spans="1:13">
      <c r="A5" s="7" t="s">
        <v>194</v>
      </c>
      <c r="B5" s="7" t="s">
        <v>195</v>
      </c>
      <c r="C5" s="7" t="s">
        <v>196</v>
      </c>
      <c r="D5" s="7" t="s">
        <v>197</v>
      </c>
      <c r="E5" s="7" t="s">
        <v>198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199</v>
      </c>
      <c r="F6" s="10" t="s">
        <v>200</v>
      </c>
      <c r="G6" s="10" t="s">
        <v>201</v>
      </c>
      <c r="H6" s="10" t="s">
        <v>202</v>
      </c>
      <c r="I6" s="10" t="s">
        <v>203</v>
      </c>
      <c r="J6" s="10" t="s">
        <v>204</v>
      </c>
      <c r="K6" s="10" t="s">
        <v>205</v>
      </c>
      <c r="L6" s="10" t="s">
        <v>206</v>
      </c>
      <c r="M6" s="10" t="s">
        <v>207</v>
      </c>
    </row>
    <row r="7" ht="20" customHeight="1" spans="1:13">
      <c r="A7" s="25">
        <v>229001</v>
      </c>
      <c r="B7" s="25" t="s">
        <v>170</v>
      </c>
      <c r="C7" s="26">
        <v>295</v>
      </c>
      <c r="D7" s="27" t="s">
        <v>277</v>
      </c>
      <c r="E7" s="28" t="s">
        <v>209</v>
      </c>
      <c r="F7" s="29" t="s">
        <v>210</v>
      </c>
      <c r="G7" s="30" t="s">
        <v>211</v>
      </c>
      <c r="H7" s="30">
        <v>295</v>
      </c>
      <c r="I7" s="30" t="s">
        <v>212</v>
      </c>
      <c r="J7" s="30" t="s">
        <v>213</v>
      </c>
      <c r="K7" s="30" t="s">
        <v>214</v>
      </c>
      <c r="L7" s="30" t="s">
        <v>215</v>
      </c>
      <c r="M7" s="25"/>
    </row>
    <row r="8" ht="20" customHeight="1" spans="1:13">
      <c r="A8" s="25"/>
      <c r="B8" s="25"/>
      <c r="C8" s="26"/>
      <c r="D8" s="27"/>
      <c r="E8" s="28"/>
      <c r="F8" s="29" t="s">
        <v>216</v>
      </c>
      <c r="G8" s="30" t="s">
        <v>217</v>
      </c>
      <c r="H8" s="30">
        <v>0</v>
      </c>
      <c r="I8" s="30" t="s">
        <v>218</v>
      </c>
      <c r="J8" s="30" t="s">
        <v>213</v>
      </c>
      <c r="K8" s="30" t="s">
        <v>219</v>
      </c>
      <c r="L8" s="30" t="s">
        <v>220</v>
      </c>
      <c r="M8" s="25"/>
    </row>
    <row r="9" ht="20" customHeight="1" spans="1:13">
      <c r="A9" s="25"/>
      <c r="B9" s="25"/>
      <c r="C9" s="26"/>
      <c r="D9" s="27"/>
      <c r="E9" s="28"/>
      <c r="F9" s="29" t="s">
        <v>221</v>
      </c>
      <c r="G9" s="30" t="s">
        <v>222</v>
      </c>
      <c r="H9" s="30">
        <v>0</v>
      </c>
      <c r="I9" s="30" t="s">
        <v>223</v>
      </c>
      <c r="J9" s="30" t="s">
        <v>213</v>
      </c>
      <c r="K9" s="30" t="s">
        <v>219</v>
      </c>
      <c r="L9" s="30" t="s">
        <v>220</v>
      </c>
      <c r="M9" s="25"/>
    </row>
    <row r="10" ht="20" customHeight="1" spans="1:13">
      <c r="A10" s="25"/>
      <c r="B10" s="25"/>
      <c r="C10" s="26"/>
      <c r="D10" s="27"/>
      <c r="E10" s="28" t="s">
        <v>224</v>
      </c>
      <c r="F10" s="29" t="s">
        <v>225</v>
      </c>
      <c r="G10" s="30" t="s">
        <v>226</v>
      </c>
      <c r="H10" s="30">
        <v>100</v>
      </c>
      <c r="I10" s="30" t="s">
        <v>227</v>
      </c>
      <c r="J10" s="30" t="s">
        <v>228</v>
      </c>
      <c r="K10" s="30" t="s">
        <v>219</v>
      </c>
      <c r="L10" s="30" t="s">
        <v>229</v>
      </c>
      <c r="M10" s="25"/>
    </row>
    <row r="11" ht="20" customHeight="1" spans="1:13">
      <c r="A11" s="25"/>
      <c r="B11" s="25"/>
      <c r="C11" s="26"/>
      <c r="D11" s="27"/>
      <c r="E11" s="28"/>
      <c r="F11" s="29" t="s">
        <v>230</v>
      </c>
      <c r="G11" s="30" t="s">
        <v>231</v>
      </c>
      <c r="H11" s="30">
        <v>100</v>
      </c>
      <c r="I11" s="30" t="s">
        <v>232</v>
      </c>
      <c r="J11" s="30" t="s">
        <v>233</v>
      </c>
      <c r="K11" s="30" t="s">
        <v>219</v>
      </c>
      <c r="L11" s="30" t="s">
        <v>229</v>
      </c>
      <c r="M11" s="25"/>
    </row>
    <row r="12" ht="20" customHeight="1" spans="1:13">
      <c r="A12" s="25"/>
      <c r="B12" s="25"/>
      <c r="C12" s="26"/>
      <c r="D12" s="27"/>
      <c r="E12" s="28"/>
      <c r="F12" s="29" t="s">
        <v>234</v>
      </c>
      <c r="G12" s="30" t="s">
        <v>235</v>
      </c>
      <c r="H12" s="30" t="s">
        <v>236</v>
      </c>
      <c r="I12" s="30" t="s">
        <v>237</v>
      </c>
      <c r="J12" s="30" t="s">
        <v>238</v>
      </c>
      <c r="K12" s="30" t="s">
        <v>239</v>
      </c>
      <c r="L12" s="30" t="s">
        <v>240</v>
      </c>
      <c r="M12" s="25"/>
    </row>
    <row r="13" ht="20" customHeight="1" spans="1:13">
      <c r="A13" s="25"/>
      <c r="B13" s="25"/>
      <c r="C13" s="26"/>
      <c r="D13" s="25"/>
      <c r="E13" s="28" t="s">
        <v>241</v>
      </c>
      <c r="F13" s="31" t="s">
        <v>242</v>
      </c>
      <c r="G13" s="32" t="s">
        <v>243</v>
      </c>
      <c r="H13" s="32" t="s">
        <v>244</v>
      </c>
      <c r="I13" s="32" t="s">
        <v>243</v>
      </c>
      <c r="J13" s="32" t="s">
        <v>245</v>
      </c>
      <c r="K13" s="32" t="s">
        <v>246</v>
      </c>
      <c r="L13" s="32" t="s">
        <v>240</v>
      </c>
      <c r="M13" s="25"/>
    </row>
    <row r="14" ht="20" customHeight="1" spans="1:13">
      <c r="A14" s="25"/>
      <c r="B14" s="25"/>
      <c r="C14" s="26"/>
      <c r="D14" s="25"/>
      <c r="E14" s="28"/>
      <c r="F14" s="28" t="s">
        <v>247</v>
      </c>
      <c r="G14" s="25" t="s">
        <v>248</v>
      </c>
      <c r="H14" s="25" t="s">
        <v>244</v>
      </c>
      <c r="I14" s="25" t="s">
        <v>262</v>
      </c>
      <c r="J14" s="25" t="s">
        <v>245</v>
      </c>
      <c r="K14" s="25" t="s">
        <v>246</v>
      </c>
      <c r="L14" s="25" t="s">
        <v>240</v>
      </c>
      <c r="M14" s="25"/>
    </row>
    <row r="15" ht="20" customHeight="1" spans="1:13">
      <c r="A15" s="25"/>
      <c r="B15" s="25"/>
      <c r="C15" s="26"/>
      <c r="D15" s="25"/>
      <c r="E15" s="28"/>
      <c r="F15" s="28" t="s">
        <v>249</v>
      </c>
      <c r="G15" s="25" t="s">
        <v>250</v>
      </c>
      <c r="H15" s="25" t="s">
        <v>244</v>
      </c>
      <c r="I15" s="25" t="s">
        <v>263</v>
      </c>
      <c r="J15" s="25" t="s">
        <v>252</v>
      </c>
      <c r="K15" s="25" t="s">
        <v>246</v>
      </c>
      <c r="L15" s="25" t="s">
        <v>240</v>
      </c>
      <c r="M15" s="25"/>
    </row>
    <row r="16" ht="20" customHeight="1" spans="1:13">
      <c r="A16" s="25"/>
      <c r="B16" s="25"/>
      <c r="C16" s="26"/>
      <c r="D16" s="25"/>
      <c r="E16" s="28"/>
      <c r="F16" s="28" t="s">
        <v>253</v>
      </c>
      <c r="G16" s="25" t="s">
        <v>254</v>
      </c>
      <c r="H16" s="25" t="s">
        <v>244</v>
      </c>
      <c r="I16" s="25" t="s">
        <v>264</v>
      </c>
      <c r="J16" s="25" t="s">
        <v>252</v>
      </c>
      <c r="K16" s="25" t="s">
        <v>246</v>
      </c>
      <c r="L16" s="27" t="s">
        <v>240</v>
      </c>
      <c r="M16" s="25"/>
    </row>
    <row r="17" ht="20" customHeight="1" spans="1:13">
      <c r="A17" s="25"/>
      <c r="B17" s="25"/>
      <c r="C17" s="26"/>
      <c r="D17" s="25"/>
      <c r="E17" s="28" t="s">
        <v>255</v>
      </c>
      <c r="F17" s="28" t="s">
        <v>256</v>
      </c>
      <c r="G17" s="25" t="s">
        <v>257</v>
      </c>
      <c r="H17" s="25" t="s">
        <v>265</v>
      </c>
      <c r="I17" s="25" t="s">
        <v>258</v>
      </c>
      <c r="J17" s="25" t="s">
        <v>266</v>
      </c>
      <c r="K17" s="25" t="s">
        <v>246</v>
      </c>
      <c r="L17" s="27" t="s">
        <v>240</v>
      </c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12" workbookViewId="0">
      <selection activeCell="H8" sqref="H8:H18"/>
    </sheetView>
  </sheetViews>
  <sheetFormatPr defaultColWidth="6.75454545454545" defaultRowHeight="13"/>
  <cols>
    <col min="1" max="1" width="8.63636363636364" style="2" customWidth="1"/>
    <col min="2" max="2" width="7.90909090909091" style="2" customWidth="1"/>
    <col min="3" max="3" width="8.25454545454545" style="2" customWidth="1"/>
    <col min="4" max="4" width="8.13636363636364" style="2" customWidth="1"/>
    <col min="5" max="5" width="4.90909090909091" style="2" customWidth="1"/>
    <col min="6" max="6" width="6.25454545454545" style="2" customWidth="1"/>
    <col min="7" max="7" width="5.63636363636364" style="2" customWidth="1"/>
    <col min="8" max="8" width="8.09090909090909" style="2" customWidth="1"/>
    <col min="9" max="9" width="6.5" style="3" customWidth="1"/>
    <col min="10" max="10" width="11.5454545454545" style="2" customWidth="1"/>
    <col min="11" max="11" width="9.36363636363636" style="2" customWidth="1"/>
    <col min="12" max="12" width="35.7545454545455" style="2" customWidth="1"/>
    <col min="13" max="13" width="15.7545454545455" style="2" customWidth="1"/>
    <col min="14" max="14" width="28.7545454545455" style="2" customWidth="1"/>
    <col min="15" max="15" width="9.75454545454545" style="2" customWidth="1"/>
    <col min="16" max="17" width="9" style="2" customWidth="1"/>
    <col min="18" max="18" width="21.4545454545455" style="2" customWidth="1"/>
    <col min="19" max="19" width="23.2727272727273" style="2" customWidth="1"/>
    <col min="20" max="34" width="9" style="2" customWidth="1"/>
    <col min="35" max="16384" width="7" style="2"/>
  </cols>
  <sheetData>
    <row r="1" ht="20" customHeight="1" spans="1:1">
      <c r="A1" s="2" t="s">
        <v>278</v>
      </c>
    </row>
    <row r="2" s="1" customFormat="1" ht="42.25" customHeight="1" spans="1:20">
      <c r="A2" s="4" t="s">
        <v>279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3" t="s">
        <v>185</v>
      </c>
      <c r="S4" s="23"/>
      <c r="T4" s="23"/>
    </row>
    <row r="5" s="1" customFormat="1" ht="18.1" customHeight="1" spans="1:20">
      <c r="A5" s="7" t="s">
        <v>134</v>
      </c>
      <c r="B5" s="7" t="s">
        <v>135</v>
      </c>
      <c r="C5" s="7" t="s">
        <v>280</v>
      </c>
      <c r="D5" s="7"/>
      <c r="E5" s="7"/>
      <c r="F5" s="7"/>
      <c r="G5" s="7"/>
      <c r="H5" s="7"/>
      <c r="I5" s="7"/>
      <c r="J5" s="10" t="s">
        <v>281</v>
      </c>
      <c r="K5" s="7" t="s">
        <v>282</v>
      </c>
      <c r="L5" s="11" t="s">
        <v>283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284</v>
      </c>
      <c r="D6" s="7" t="s">
        <v>285</v>
      </c>
      <c r="E6" s="7"/>
      <c r="F6" s="7"/>
      <c r="G6" s="7"/>
      <c r="H6" s="7" t="s">
        <v>286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8" spans="1:20">
      <c r="A7" s="7"/>
      <c r="B7" s="7"/>
      <c r="C7" s="7"/>
      <c r="D7" s="7" t="s">
        <v>154</v>
      </c>
      <c r="E7" s="7" t="s">
        <v>287</v>
      </c>
      <c r="F7" s="7" t="s">
        <v>288</v>
      </c>
      <c r="G7" s="7" t="s">
        <v>289</v>
      </c>
      <c r="H7" s="7" t="s">
        <v>78</v>
      </c>
      <c r="I7" s="7" t="s">
        <v>79</v>
      </c>
      <c r="J7" s="13"/>
      <c r="K7" s="7"/>
      <c r="L7" s="7" t="s">
        <v>199</v>
      </c>
      <c r="M7" s="7" t="s">
        <v>200</v>
      </c>
      <c r="N7" s="7" t="s">
        <v>201</v>
      </c>
      <c r="O7" s="7" t="s">
        <v>206</v>
      </c>
      <c r="P7" s="7" t="s">
        <v>202</v>
      </c>
      <c r="Q7" s="7" t="s">
        <v>290</v>
      </c>
      <c r="R7" s="7" t="s">
        <v>291</v>
      </c>
      <c r="S7" s="7" t="s">
        <v>292</v>
      </c>
      <c r="T7" s="7" t="s">
        <v>207</v>
      </c>
    </row>
    <row r="8" s="2" customFormat="1" ht="36" spans="1:20">
      <c r="A8" s="8">
        <v>229001</v>
      </c>
      <c r="B8" s="8" t="s">
        <v>164</v>
      </c>
      <c r="C8" s="9">
        <v>3551.83</v>
      </c>
      <c r="D8" s="9">
        <v>3206.83</v>
      </c>
      <c r="E8" s="9"/>
      <c r="F8" s="9">
        <v>295</v>
      </c>
      <c r="G8" s="9">
        <v>50</v>
      </c>
      <c r="H8" s="9">
        <v>1346.83</v>
      </c>
      <c r="I8" s="9">
        <v>2205</v>
      </c>
      <c r="J8" s="14" t="s">
        <v>293</v>
      </c>
      <c r="K8" s="15" t="s">
        <v>294</v>
      </c>
      <c r="L8" s="16" t="s">
        <v>209</v>
      </c>
      <c r="M8" s="16" t="s">
        <v>210</v>
      </c>
      <c r="N8" s="17" t="s">
        <v>295</v>
      </c>
      <c r="O8" s="18" t="s">
        <v>296</v>
      </c>
      <c r="P8" s="19">
        <v>3551.83</v>
      </c>
      <c r="Q8" s="19" t="s">
        <v>214</v>
      </c>
      <c r="R8" s="19" t="s">
        <v>297</v>
      </c>
      <c r="S8" s="19" t="s">
        <v>298</v>
      </c>
      <c r="T8" s="8"/>
    </row>
    <row r="9" s="2" customFormat="1" ht="36" spans="1:20">
      <c r="A9" s="8"/>
      <c r="B9" s="8"/>
      <c r="C9" s="9"/>
      <c r="D9" s="9"/>
      <c r="E9" s="9"/>
      <c r="F9" s="9"/>
      <c r="G9" s="9"/>
      <c r="H9" s="9"/>
      <c r="I9" s="9"/>
      <c r="J9" s="20"/>
      <c r="K9" s="15"/>
      <c r="L9" s="16"/>
      <c r="M9" s="16" t="s">
        <v>216</v>
      </c>
      <c r="N9" s="18" t="s">
        <v>299</v>
      </c>
      <c r="O9" s="18" t="s">
        <v>220</v>
      </c>
      <c r="P9" s="18">
        <v>0</v>
      </c>
      <c r="Q9" s="19" t="s">
        <v>219</v>
      </c>
      <c r="R9" s="19" t="s">
        <v>300</v>
      </c>
      <c r="S9" s="19" t="s">
        <v>301</v>
      </c>
      <c r="T9" s="8"/>
    </row>
    <row r="10" ht="36" spans="1:20">
      <c r="A10" s="8"/>
      <c r="B10" s="8"/>
      <c r="C10" s="9"/>
      <c r="D10" s="9"/>
      <c r="E10" s="9"/>
      <c r="F10" s="9"/>
      <c r="G10" s="9"/>
      <c r="H10" s="9"/>
      <c r="I10" s="9"/>
      <c r="J10" s="20"/>
      <c r="K10" s="15"/>
      <c r="L10" s="16"/>
      <c r="M10" s="16" t="s">
        <v>221</v>
      </c>
      <c r="N10" s="19" t="s">
        <v>302</v>
      </c>
      <c r="O10" s="18" t="s">
        <v>220</v>
      </c>
      <c r="P10" s="18">
        <v>0</v>
      </c>
      <c r="Q10" s="19" t="s">
        <v>219</v>
      </c>
      <c r="R10" s="19" t="s">
        <v>303</v>
      </c>
      <c r="S10" s="19" t="s">
        <v>301</v>
      </c>
      <c r="T10" s="8"/>
    </row>
    <row r="11" ht="26" spans="1:20">
      <c r="A11" s="8"/>
      <c r="B11" s="8"/>
      <c r="C11" s="9"/>
      <c r="D11" s="9"/>
      <c r="E11" s="9"/>
      <c r="F11" s="9"/>
      <c r="G11" s="9"/>
      <c r="H11" s="9"/>
      <c r="I11" s="9"/>
      <c r="J11" s="20"/>
      <c r="K11" s="15"/>
      <c r="L11" s="16" t="s">
        <v>224</v>
      </c>
      <c r="M11" s="16" t="s">
        <v>225</v>
      </c>
      <c r="N11" s="19" t="s">
        <v>304</v>
      </c>
      <c r="O11" s="18" t="s">
        <v>220</v>
      </c>
      <c r="P11" s="18">
        <v>100</v>
      </c>
      <c r="Q11" s="18" t="s">
        <v>219</v>
      </c>
      <c r="R11" s="18" t="s">
        <v>305</v>
      </c>
      <c r="S11" s="18" t="s">
        <v>306</v>
      </c>
      <c r="T11" s="8"/>
    </row>
    <row r="12" ht="39" spans="1:20">
      <c r="A12" s="8"/>
      <c r="B12" s="8"/>
      <c r="C12" s="9"/>
      <c r="D12" s="9"/>
      <c r="E12" s="9"/>
      <c r="F12" s="9"/>
      <c r="G12" s="9"/>
      <c r="H12" s="9"/>
      <c r="I12" s="9"/>
      <c r="J12" s="20"/>
      <c r="K12" s="15"/>
      <c r="L12" s="16"/>
      <c r="M12" s="16" t="s">
        <v>230</v>
      </c>
      <c r="N12" s="18" t="s">
        <v>307</v>
      </c>
      <c r="O12" s="18" t="s">
        <v>240</v>
      </c>
      <c r="P12" s="18" t="s">
        <v>308</v>
      </c>
      <c r="Q12" s="18" t="s">
        <v>246</v>
      </c>
      <c r="R12" s="18" t="s">
        <v>309</v>
      </c>
      <c r="S12" s="18" t="s">
        <v>310</v>
      </c>
      <c r="T12" s="8"/>
    </row>
    <row r="13" ht="39" spans="1:20">
      <c r="A13" s="8"/>
      <c r="B13" s="8"/>
      <c r="C13" s="9"/>
      <c r="D13" s="9"/>
      <c r="E13" s="9"/>
      <c r="F13" s="9"/>
      <c r="G13" s="9"/>
      <c r="H13" s="9"/>
      <c r="I13" s="9"/>
      <c r="J13" s="20"/>
      <c r="K13" s="15"/>
      <c r="L13" s="16"/>
      <c r="M13" s="16" t="s">
        <v>234</v>
      </c>
      <c r="N13" s="18" t="s">
        <v>311</v>
      </c>
      <c r="O13" s="18" t="s">
        <v>215</v>
      </c>
      <c r="P13" s="19">
        <v>3551.83</v>
      </c>
      <c r="Q13" s="18" t="s">
        <v>246</v>
      </c>
      <c r="R13" s="18" t="s">
        <v>312</v>
      </c>
      <c r="S13" s="18" t="s">
        <v>313</v>
      </c>
      <c r="T13" s="8"/>
    </row>
    <row r="14" ht="52" spans="1:20">
      <c r="A14" s="8"/>
      <c r="B14" s="8"/>
      <c r="C14" s="9"/>
      <c r="D14" s="9"/>
      <c r="E14" s="9"/>
      <c r="F14" s="9"/>
      <c r="G14" s="9"/>
      <c r="H14" s="9"/>
      <c r="I14" s="9"/>
      <c r="J14" s="20"/>
      <c r="K14" s="15"/>
      <c r="L14" s="16" t="s">
        <v>241</v>
      </c>
      <c r="M14" s="16" t="s">
        <v>242</v>
      </c>
      <c r="N14" s="18" t="s">
        <v>314</v>
      </c>
      <c r="O14" s="18" t="s">
        <v>240</v>
      </c>
      <c r="P14" s="18" t="s">
        <v>244</v>
      </c>
      <c r="Q14" s="18" t="s">
        <v>246</v>
      </c>
      <c r="R14" s="18" t="s">
        <v>315</v>
      </c>
      <c r="S14" s="18" t="s">
        <v>316</v>
      </c>
      <c r="T14" s="8"/>
    </row>
    <row r="15" ht="48" spans="1:20">
      <c r="A15" s="8"/>
      <c r="B15" s="8"/>
      <c r="C15" s="9"/>
      <c r="D15" s="9"/>
      <c r="E15" s="9"/>
      <c r="F15" s="9"/>
      <c r="G15" s="9"/>
      <c r="H15" s="9"/>
      <c r="I15" s="9"/>
      <c r="J15" s="20"/>
      <c r="K15" s="15"/>
      <c r="L15" s="16"/>
      <c r="M15" s="16" t="s">
        <v>247</v>
      </c>
      <c r="N15" s="19" t="s">
        <v>317</v>
      </c>
      <c r="O15" s="18" t="s">
        <v>240</v>
      </c>
      <c r="P15" s="18" t="s">
        <v>244</v>
      </c>
      <c r="Q15" s="18" t="s">
        <v>246</v>
      </c>
      <c r="R15" s="19" t="s">
        <v>318</v>
      </c>
      <c r="S15" s="19" t="s">
        <v>319</v>
      </c>
      <c r="T15" s="8"/>
    </row>
    <row r="16" ht="48" spans="1:20">
      <c r="A16" s="8"/>
      <c r="B16" s="8"/>
      <c r="C16" s="9"/>
      <c r="D16" s="9"/>
      <c r="E16" s="9"/>
      <c r="F16" s="9"/>
      <c r="G16" s="9"/>
      <c r="H16" s="9"/>
      <c r="I16" s="9"/>
      <c r="J16" s="20"/>
      <c r="K16" s="15"/>
      <c r="L16" s="16"/>
      <c r="M16" s="16" t="s">
        <v>249</v>
      </c>
      <c r="N16" s="19" t="s">
        <v>320</v>
      </c>
      <c r="O16" s="18" t="s">
        <v>240</v>
      </c>
      <c r="P16" s="18" t="s">
        <v>244</v>
      </c>
      <c r="Q16" s="18" t="s">
        <v>246</v>
      </c>
      <c r="R16" s="19" t="s">
        <v>321</v>
      </c>
      <c r="S16" s="19" t="s">
        <v>319</v>
      </c>
      <c r="T16" s="8"/>
    </row>
    <row r="17" ht="36" spans="1:20">
      <c r="A17" s="8"/>
      <c r="B17" s="8"/>
      <c r="C17" s="9"/>
      <c r="D17" s="9"/>
      <c r="E17" s="9"/>
      <c r="F17" s="9"/>
      <c r="G17" s="9"/>
      <c r="H17" s="9"/>
      <c r="I17" s="9"/>
      <c r="J17" s="20"/>
      <c r="K17" s="15"/>
      <c r="L17" s="16"/>
      <c r="M17" s="16" t="s">
        <v>253</v>
      </c>
      <c r="N17" s="19" t="s">
        <v>322</v>
      </c>
      <c r="O17" s="18" t="s">
        <v>240</v>
      </c>
      <c r="P17" s="18" t="s">
        <v>244</v>
      </c>
      <c r="Q17" s="18" t="s">
        <v>246</v>
      </c>
      <c r="R17" s="19" t="s">
        <v>323</v>
      </c>
      <c r="S17" s="19" t="s">
        <v>324</v>
      </c>
      <c r="T17" s="8"/>
    </row>
    <row r="18" ht="48" spans="1:20">
      <c r="A18" s="8"/>
      <c r="B18" s="8"/>
      <c r="C18" s="9"/>
      <c r="D18" s="9"/>
      <c r="E18" s="9"/>
      <c r="F18" s="9"/>
      <c r="G18" s="9"/>
      <c r="H18" s="9"/>
      <c r="I18" s="9"/>
      <c r="J18" s="21"/>
      <c r="K18" s="15"/>
      <c r="L18" s="16" t="s">
        <v>255</v>
      </c>
      <c r="M18" s="16" t="s">
        <v>256</v>
      </c>
      <c r="N18" s="19" t="s">
        <v>325</v>
      </c>
      <c r="O18" s="22" t="s">
        <v>220</v>
      </c>
      <c r="P18" s="18">
        <v>95</v>
      </c>
      <c r="Q18" s="18" t="s">
        <v>326</v>
      </c>
      <c r="R18" s="19" t="s">
        <v>327</v>
      </c>
      <c r="S18" s="19" t="s">
        <v>328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H7" sqref="H7:I7"/>
    </sheetView>
  </sheetViews>
  <sheetFormatPr defaultColWidth="10" defaultRowHeight="14" outlineLevelRow="6"/>
  <cols>
    <col min="1" max="1" width="10.0545454545455" customWidth="1"/>
    <col min="2" max="2" width="22.9090909090909" customWidth="1"/>
    <col min="3" max="3" width="15.5545454545455" customWidth="1"/>
    <col min="4" max="4" width="12.6636363636364" customWidth="1"/>
    <col min="5" max="5" width="13.4818181818182" customWidth="1"/>
    <col min="6" max="6" width="12.6363636363636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56" t="s">
        <v>76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77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57</v>
      </c>
      <c r="B5" s="60"/>
      <c r="C5" s="60" t="s">
        <v>58</v>
      </c>
      <c r="D5" s="60" t="s">
        <v>78</v>
      </c>
      <c r="E5" s="60"/>
      <c r="F5" s="60"/>
      <c r="G5" s="60" t="s">
        <v>79</v>
      </c>
      <c r="H5" s="60"/>
      <c r="I5" s="60"/>
    </row>
    <row r="6" ht="25.3" customHeight="1" spans="1:9">
      <c r="A6" s="60" t="s">
        <v>61</v>
      </c>
      <c r="B6" s="60" t="s">
        <v>62</v>
      </c>
      <c r="C6" s="60"/>
      <c r="D6" s="60" t="s">
        <v>63</v>
      </c>
      <c r="E6" s="60" t="s">
        <v>80</v>
      </c>
      <c r="F6" s="60" t="s">
        <v>81</v>
      </c>
      <c r="G6" s="60" t="s">
        <v>63</v>
      </c>
      <c r="H6" s="60" t="s">
        <v>82</v>
      </c>
      <c r="I6" s="60" t="s">
        <v>83</v>
      </c>
    </row>
    <row r="7" ht="22.8" customHeight="1" spans="1:9">
      <c r="A7" s="103" t="s">
        <v>84</v>
      </c>
      <c r="B7" s="103"/>
      <c r="C7" s="97">
        <f>D7+G7</f>
        <v>3551.83</v>
      </c>
      <c r="D7" s="97">
        <f>SUM(E7:F7)</f>
        <v>1346.83</v>
      </c>
      <c r="E7" s="97">
        <v>1270.83</v>
      </c>
      <c r="F7" s="97">
        <v>76</v>
      </c>
      <c r="G7" s="97">
        <f>SUM(H7:I7)</f>
        <v>2205</v>
      </c>
      <c r="H7" s="97">
        <v>295</v>
      </c>
      <c r="I7" s="97">
        <v>1910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8" sqref="D8:D32"/>
    </sheetView>
  </sheetViews>
  <sheetFormatPr defaultColWidth="10" defaultRowHeight="14" outlineLevelCol="3"/>
  <cols>
    <col min="1" max="1" width="28" customWidth="1"/>
    <col min="2" max="2" width="35.5" customWidth="1"/>
    <col min="3" max="3" width="37.7545454545455" customWidth="1"/>
    <col min="4" max="4" width="25.8727272727273" customWidth="1"/>
    <col min="5" max="5" width="9.76363636363636" customWidth="1"/>
  </cols>
  <sheetData>
    <row r="1" ht="17.25" customHeight="1" spans="1:4">
      <c r="A1" s="56" t="s">
        <v>85</v>
      </c>
      <c r="B1" s="56"/>
      <c r="C1" s="56"/>
      <c r="D1" s="56"/>
    </row>
    <row r="2" ht="60.35" customHeight="1" spans="1:4">
      <c r="A2" s="57" t="s">
        <v>86</v>
      </c>
      <c r="B2" s="57"/>
      <c r="C2" s="57"/>
      <c r="D2" s="57"/>
    </row>
    <row r="3" ht="22.8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100" t="s">
        <v>4</v>
      </c>
      <c r="B5" s="100"/>
      <c r="C5" s="100" t="s">
        <v>5</v>
      </c>
      <c r="D5" s="100"/>
    </row>
    <row r="6" ht="21.55" customHeight="1" spans="1:4">
      <c r="A6" s="98" t="s">
        <v>87</v>
      </c>
      <c r="B6" s="98" t="s">
        <v>7</v>
      </c>
      <c r="C6" s="98" t="s">
        <v>87</v>
      </c>
      <c r="D6" s="98" t="s">
        <v>7</v>
      </c>
    </row>
    <row r="7" ht="21.15" customHeight="1" spans="1:4">
      <c r="A7" s="95" t="s">
        <v>88</v>
      </c>
      <c r="B7" s="65">
        <f>SUM(B8:B10)</f>
        <v>3206.83</v>
      </c>
      <c r="C7" s="95" t="s">
        <v>89</v>
      </c>
      <c r="D7" s="65">
        <f>SUM(D8:D37)</f>
        <v>3206.83</v>
      </c>
    </row>
    <row r="8" ht="26.05" customHeight="1" spans="1:4">
      <c r="A8" s="95" t="s">
        <v>90</v>
      </c>
      <c r="B8" s="96">
        <v>3206.83</v>
      </c>
      <c r="C8" s="95" t="s">
        <v>9</v>
      </c>
      <c r="D8" s="96">
        <v>76</v>
      </c>
    </row>
    <row r="9" ht="26.05" customHeight="1" spans="1:4">
      <c r="A9" s="95" t="s">
        <v>91</v>
      </c>
      <c r="B9" s="96"/>
      <c r="C9" s="95" t="s">
        <v>11</v>
      </c>
      <c r="D9" s="96"/>
    </row>
    <row r="10" ht="26.05" customHeight="1" spans="1:4">
      <c r="A10" s="95" t="s">
        <v>92</v>
      </c>
      <c r="B10" s="96"/>
      <c r="C10" s="95" t="s">
        <v>13</v>
      </c>
      <c r="D10" s="96"/>
    </row>
    <row r="11" ht="26.05" customHeight="1" spans="1:4">
      <c r="A11" s="95" t="s">
        <v>93</v>
      </c>
      <c r="B11" s="65"/>
      <c r="C11" s="95" t="s">
        <v>15</v>
      </c>
      <c r="D11" s="96"/>
    </row>
    <row r="12" ht="26.05" customHeight="1" spans="1:4">
      <c r="A12" s="95" t="s">
        <v>90</v>
      </c>
      <c r="B12" s="96"/>
      <c r="C12" s="95" t="s">
        <v>17</v>
      </c>
      <c r="D12" s="96">
        <v>2901.33</v>
      </c>
    </row>
    <row r="13" ht="26.05" customHeight="1" spans="1:4">
      <c r="A13" s="95" t="s">
        <v>91</v>
      </c>
      <c r="B13" s="96"/>
      <c r="C13" s="95" t="s">
        <v>19</v>
      </c>
      <c r="D13" s="96"/>
    </row>
    <row r="14" ht="26.05" customHeight="1" spans="1:4">
      <c r="A14" s="95" t="s">
        <v>92</v>
      </c>
      <c r="B14" s="96"/>
      <c r="C14" s="95" t="s">
        <v>21</v>
      </c>
      <c r="D14" s="96"/>
    </row>
    <row r="15" ht="26.05" customHeight="1" spans="1:4">
      <c r="A15" s="95"/>
      <c r="B15" s="70"/>
      <c r="C15" s="95" t="s">
        <v>22</v>
      </c>
      <c r="D15" s="96">
        <v>153</v>
      </c>
    </row>
    <row r="16" ht="26.05" customHeight="1" spans="1:4">
      <c r="A16" s="95"/>
      <c r="B16" s="70"/>
      <c r="C16" s="95" t="s">
        <v>23</v>
      </c>
      <c r="D16" s="96"/>
    </row>
    <row r="17" ht="26.05" customHeight="1" spans="1:4">
      <c r="A17" s="95"/>
      <c r="B17" s="70"/>
      <c r="C17" s="95" t="s">
        <v>24</v>
      </c>
      <c r="D17" s="96">
        <v>76.5</v>
      </c>
    </row>
    <row r="18" ht="26.05" customHeight="1" spans="1:4">
      <c r="A18" s="95"/>
      <c r="B18" s="70"/>
      <c r="C18" s="95" t="s">
        <v>25</v>
      </c>
      <c r="D18" s="96"/>
    </row>
    <row r="19" ht="26.05" customHeight="1" spans="1:4">
      <c r="A19" s="95"/>
      <c r="B19" s="70"/>
      <c r="C19" s="95" t="s">
        <v>26</v>
      </c>
      <c r="D19" s="96"/>
    </row>
    <row r="20" ht="26.05" customHeight="1" spans="1:4">
      <c r="A20" s="95"/>
      <c r="B20" s="95"/>
      <c r="C20" s="95" t="s">
        <v>27</v>
      </c>
      <c r="D20" s="96"/>
    </row>
    <row r="21" ht="26.05" customHeight="1" spans="1:4">
      <c r="A21" s="95"/>
      <c r="B21" s="95"/>
      <c r="C21" s="95" t="s">
        <v>28</v>
      </c>
      <c r="D21" s="96"/>
    </row>
    <row r="22" ht="26.05" customHeight="1" spans="1:4">
      <c r="A22" s="95"/>
      <c r="B22" s="95"/>
      <c r="C22" s="95" t="s">
        <v>29</v>
      </c>
      <c r="D22" s="96"/>
    </row>
    <row r="23" ht="26.05" customHeight="1" spans="1:4">
      <c r="A23" s="95"/>
      <c r="B23" s="95"/>
      <c r="C23" s="95" t="s">
        <v>30</v>
      </c>
      <c r="D23" s="96"/>
    </row>
    <row r="24" ht="26.05" customHeight="1" spans="1:4">
      <c r="A24" s="95"/>
      <c r="B24" s="95"/>
      <c r="C24" s="95" t="s">
        <v>31</v>
      </c>
      <c r="D24" s="96"/>
    </row>
    <row r="25" ht="26.05" customHeight="1" spans="1:4">
      <c r="A25" s="95"/>
      <c r="B25" s="95"/>
      <c r="C25" s="95" t="s">
        <v>32</v>
      </c>
      <c r="D25" s="96"/>
    </row>
    <row r="26" ht="26.05" customHeight="1" spans="1:4">
      <c r="A26" s="95"/>
      <c r="B26" s="95"/>
      <c r="C26" s="95" t="s">
        <v>33</v>
      </c>
      <c r="D26" s="96"/>
    </row>
    <row r="27" ht="26.05" customHeight="1" spans="1:4">
      <c r="A27" s="95"/>
      <c r="B27" s="95"/>
      <c r="C27" s="95" t="s">
        <v>34</v>
      </c>
      <c r="D27" s="96"/>
    </row>
    <row r="28" ht="26.05" customHeight="1" spans="1:4">
      <c r="A28" s="95"/>
      <c r="B28" s="95"/>
      <c r="C28" s="95" t="s">
        <v>35</v>
      </c>
      <c r="D28" s="96"/>
    </row>
    <row r="29" ht="26.05" customHeight="1" spans="1:4">
      <c r="A29" s="95"/>
      <c r="B29" s="95"/>
      <c r="C29" s="95" t="s">
        <v>36</v>
      </c>
      <c r="D29" s="96"/>
    </row>
    <row r="30" ht="26.05" customHeight="1" spans="1:4">
      <c r="A30" s="95"/>
      <c r="B30" s="95"/>
      <c r="C30" s="95" t="s">
        <v>37</v>
      </c>
      <c r="D30" s="96"/>
    </row>
    <row r="31" ht="26.05" customHeight="1" spans="1:4">
      <c r="A31" s="95"/>
      <c r="B31" s="95"/>
      <c r="C31" s="95" t="s">
        <v>38</v>
      </c>
      <c r="D31" s="96"/>
    </row>
    <row r="32" ht="26.05" customHeight="1" spans="1:4">
      <c r="A32" s="95"/>
      <c r="B32" s="95"/>
      <c r="C32" s="95" t="s">
        <v>39</v>
      </c>
      <c r="D32" s="96"/>
    </row>
    <row r="33" ht="26.05" customHeight="1" spans="1:4">
      <c r="A33" s="95"/>
      <c r="B33" s="95"/>
      <c r="C33" s="95" t="s">
        <v>40</v>
      </c>
      <c r="D33" s="96"/>
    </row>
    <row r="34" ht="26.05" customHeight="1" spans="1:4">
      <c r="A34" s="95"/>
      <c r="B34" s="95"/>
      <c r="C34" s="95" t="s">
        <v>41</v>
      </c>
      <c r="D34" s="96"/>
    </row>
    <row r="35" ht="26.05" customHeight="1" spans="1:4">
      <c r="A35" s="95"/>
      <c r="B35" s="95"/>
      <c r="C35" s="95" t="s">
        <v>42</v>
      </c>
      <c r="D35" s="96"/>
    </row>
    <row r="36" ht="26.05" customHeight="1" spans="1:4">
      <c r="A36" s="95"/>
      <c r="B36" s="95"/>
      <c r="C36" s="95" t="s">
        <v>43</v>
      </c>
      <c r="D36" s="96"/>
    </row>
    <row r="37" ht="26.05" customHeight="1" spans="1:4">
      <c r="A37" s="95"/>
      <c r="B37" s="95"/>
      <c r="C37" s="95" t="s">
        <v>44</v>
      </c>
      <c r="D37" s="96"/>
    </row>
    <row r="38" ht="26.05" customHeight="1" spans="1:4">
      <c r="A38" s="95"/>
      <c r="B38" s="95"/>
      <c r="C38" s="95"/>
      <c r="D38" s="95"/>
    </row>
    <row r="39" ht="26.05" customHeight="1" spans="1:4">
      <c r="A39" s="95"/>
      <c r="B39" s="95"/>
      <c r="C39" s="95"/>
      <c r="D39" s="95"/>
    </row>
    <row r="40" ht="26.05" customHeight="1" spans="1:4">
      <c r="A40" s="95"/>
      <c r="B40" s="95"/>
      <c r="C40" s="95" t="s">
        <v>94</v>
      </c>
      <c r="D40" s="96"/>
    </row>
    <row r="41" ht="16.35" customHeight="1" spans="1:4">
      <c r="A41" s="95"/>
      <c r="B41" s="95"/>
      <c r="C41" s="95"/>
      <c r="D41" s="95"/>
    </row>
    <row r="42" ht="25.85" customHeight="1" spans="1:4">
      <c r="A42" s="100" t="s">
        <v>53</v>
      </c>
      <c r="B42" s="101">
        <f>SUM(B7,B11)</f>
        <v>3206.83</v>
      </c>
      <c r="C42" s="100" t="s">
        <v>54</v>
      </c>
      <c r="D42" s="102">
        <f>D7+D40</f>
        <v>3206.83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E9" sqref="E9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363636363636" customWidth="1"/>
    <col min="7" max="7" width="15.2" customWidth="1"/>
    <col min="8" max="8" width="9.76363636363636" customWidth="1"/>
  </cols>
  <sheetData>
    <row r="1" ht="21" customHeight="1" spans="1:7">
      <c r="A1" s="56" t="s">
        <v>95</v>
      </c>
      <c r="B1" s="56"/>
      <c r="C1" s="56"/>
      <c r="D1" s="56"/>
      <c r="E1" s="56"/>
      <c r="F1" s="56"/>
      <c r="G1" s="56"/>
    </row>
    <row r="2" ht="42.25" customHeight="1" spans="1:7">
      <c r="A2" s="57" t="s">
        <v>96</v>
      </c>
      <c r="B2" s="57"/>
      <c r="C2" s="57"/>
      <c r="D2" s="57"/>
      <c r="E2" s="57"/>
      <c r="F2" s="57"/>
      <c r="G2" s="57"/>
    </row>
    <row r="3" ht="29.3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98" t="s">
        <v>97</v>
      </c>
      <c r="B5" s="98" t="s">
        <v>98</v>
      </c>
      <c r="C5" s="98" t="s">
        <v>63</v>
      </c>
      <c r="D5" s="98" t="s">
        <v>78</v>
      </c>
      <c r="E5" s="98"/>
      <c r="F5" s="98"/>
      <c r="G5" s="98" t="s">
        <v>79</v>
      </c>
    </row>
    <row r="6" ht="31.05" customHeight="1" spans="1:7">
      <c r="A6" s="95"/>
      <c r="B6" s="95"/>
      <c r="C6" s="95"/>
      <c r="D6" s="94" t="s">
        <v>72</v>
      </c>
      <c r="E6" s="94" t="s">
        <v>99</v>
      </c>
      <c r="F6" s="94" t="s">
        <v>81</v>
      </c>
      <c r="G6" s="95"/>
    </row>
    <row r="7" ht="26.45" customHeight="1" spans="1:7">
      <c r="A7" s="89">
        <v>205</v>
      </c>
      <c r="B7" s="89" t="s">
        <v>100</v>
      </c>
      <c r="C7" s="93">
        <f>D7+G7</f>
        <v>2901.33</v>
      </c>
      <c r="D7" s="93">
        <f>E7+F7</f>
        <v>1041.33</v>
      </c>
      <c r="E7" s="90">
        <v>1041.33</v>
      </c>
      <c r="F7" s="90"/>
      <c r="G7" s="90">
        <v>1860</v>
      </c>
    </row>
    <row r="8" ht="26.45" customHeight="1" spans="1:7">
      <c r="A8" s="89">
        <v>20503</v>
      </c>
      <c r="B8" s="89" t="s">
        <v>101</v>
      </c>
      <c r="C8" s="93">
        <f t="shared" ref="C8:C18" si="0">D8+G8</f>
        <v>1041.33</v>
      </c>
      <c r="D8" s="93">
        <f t="shared" ref="D8:D18" si="1">E8+F8</f>
        <v>1041.33</v>
      </c>
      <c r="E8" s="90">
        <v>1041.33</v>
      </c>
      <c r="F8" s="90"/>
      <c r="G8" s="90"/>
    </row>
    <row r="9" ht="26.45" customHeight="1" spans="1:7">
      <c r="A9" s="95">
        <v>2050302</v>
      </c>
      <c r="B9" s="95" t="s">
        <v>102</v>
      </c>
      <c r="C9" s="93">
        <f t="shared" si="0"/>
        <v>1041.33</v>
      </c>
      <c r="D9" s="93">
        <f t="shared" si="1"/>
        <v>1041.33</v>
      </c>
      <c r="E9" s="90">
        <v>1041.33</v>
      </c>
      <c r="F9" s="96"/>
      <c r="G9" s="96"/>
    </row>
    <row r="10" ht="26.45" customHeight="1" spans="1:7">
      <c r="A10" s="95">
        <v>208</v>
      </c>
      <c r="B10" s="95" t="s">
        <v>103</v>
      </c>
      <c r="C10" s="93">
        <f t="shared" si="0"/>
        <v>153</v>
      </c>
      <c r="D10" s="93">
        <f t="shared" si="1"/>
        <v>153</v>
      </c>
      <c r="E10" s="96">
        <v>153</v>
      </c>
      <c r="F10" s="96"/>
      <c r="G10" s="96"/>
    </row>
    <row r="11" ht="26.45" customHeight="1" spans="1:7">
      <c r="A11" s="89">
        <v>20805</v>
      </c>
      <c r="B11" s="89" t="s">
        <v>104</v>
      </c>
      <c r="C11" s="93">
        <f t="shared" si="0"/>
        <v>153</v>
      </c>
      <c r="D11" s="93">
        <f t="shared" si="1"/>
        <v>153</v>
      </c>
      <c r="E11" s="96">
        <v>153</v>
      </c>
      <c r="F11" s="90"/>
      <c r="G11" s="90"/>
    </row>
    <row r="12" ht="26.45" customHeight="1" spans="1:7">
      <c r="A12" s="89">
        <v>2080505</v>
      </c>
      <c r="B12" s="89" t="s">
        <v>105</v>
      </c>
      <c r="C12" s="93">
        <f t="shared" si="0"/>
        <v>153</v>
      </c>
      <c r="D12" s="93">
        <f t="shared" si="1"/>
        <v>153</v>
      </c>
      <c r="E12" s="96">
        <v>153</v>
      </c>
      <c r="F12" s="90"/>
      <c r="G12" s="90"/>
    </row>
    <row r="13" ht="26.45" customHeight="1" spans="1:7">
      <c r="A13" s="95">
        <v>210</v>
      </c>
      <c r="B13" s="95" t="s">
        <v>106</v>
      </c>
      <c r="C13" s="93">
        <f t="shared" si="0"/>
        <v>76.5</v>
      </c>
      <c r="D13" s="93">
        <f t="shared" si="1"/>
        <v>76.5</v>
      </c>
      <c r="E13" s="96">
        <v>76.5</v>
      </c>
      <c r="F13" s="96"/>
      <c r="G13" s="96"/>
    </row>
    <row r="14" ht="26.45" customHeight="1" spans="1:7">
      <c r="A14" s="95">
        <v>21011</v>
      </c>
      <c r="B14" s="95" t="s">
        <v>107</v>
      </c>
      <c r="C14" s="93">
        <f t="shared" si="0"/>
        <v>76.5</v>
      </c>
      <c r="D14" s="93">
        <f t="shared" si="1"/>
        <v>76.5</v>
      </c>
      <c r="E14" s="96">
        <v>76.5</v>
      </c>
      <c r="F14" s="96"/>
      <c r="G14" s="96"/>
    </row>
    <row r="15" ht="26.45" customHeight="1" spans="1:7">
      <c r="A15" s="89">
        <v>2101102</v>
      </c>
      <c r="B15" s="89" t="s">
        <v>108</v>
      </c>
      <c r="C15" s="93">
        <f t="shared" si="0"/>
        <v>76.5</v>
      </c>
      <c r="D15" s="93">
        <f t="shared" si="1"/>
        <v>76.5</v>
      </c>
      <c r="E15" s="96">
        <v>76.5</v>
      </c>
      <c r="F15" s="90"/>
      <c r="G15" s="90"/>
    </row>
    <row r="16" ht="26.45" customHeight="1" spans="1:7">
      <c r="A16" s="89">
        <v>201</v>
      </c>
      <c r="B16" s="89" t="s">
        <v>109</v>
      </c>
      <c r="C16" s="93">
        <f t="shared" si="0"/>
        <v>76</v>
      </c>
      <c r="D16" s="93">
        <f t="shared" si="1"/>
        <v>76</v>
      </c>
      <c r="E16" s="90"/>
      <c r="F16" s="90">
        <v>76</v>
      </c>
      <c r="G16" s="90"/>
    </row>
    <row r="17" ht="26.45" customHeight="1" spans="1:7">
      <c r="A17" s="95">
        <v>20199</v>
      </c>
      <c r="B17" s="95" t="s">
        <v>110</v>
      </c>
      <c r="C17" s="93">
        <f t="shared" si="0"/>
        <v>76</v>
      </c>
      <c r="D17" s="93">
        <f t="shared" si="1"/>
        <v>76</v>
      </c>
      <c r="E17" s="96"/>
      <c r="F17" s="96">
        <v>76</v>
      </c>
      <c r="G17" s="96"/>
    </row>
    <row r="18" ht="21.55" customHeight="1" spans="1:7">
      <c r="A18" s="95">
        <v>2019999</v>
      </c>
      <c r="B18" s="95" t="s">
        <v>110</v>
      </c>
      <c r="C18" s="93">
        <f t="shared" si="0"/>
        <v>76</v>
      </c>
      <c r="D18" s="93">
        <f t="shared" si="1"/>
        <v>76</v>
      </c>
      <c r="E18" s="96"/>
      <c r="F18" s="96">
        <v>76</v>
      </c>
      <c r="G18" s="70"/>
    </row>
    <row r="19" ht="40.5" customHeight="1" spans="1:7">
      <c r="A19" s="98" t="s">
        <v>111</v>
      </c>
      <c r="B19" s="98"/>
      <c r="C19" s="99">
        <f t="shared" ref="C19:G19" si="2">C7+C10+C13+C16</f>
        <v>3206.83</v>
      </c>
      <c r="D19" s="99">
        <f t="shared" si="2"/>
        <v>1346.83</v>
      </c>
      <c r="E19" s="99">
        <f t="shared" si="2"/>
        <v>1270.83</v>
      </c>
      <c r="F19" s="99">
        <f t="shared" si="2"/>
        <v>76</v>
      </c>
      <c r="G19" s="99">
        <f t="shared" si="2"/>
        <v>1860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12" sqref="D12"/>
    </sheetView>
  </sheetViews>
  <sheetFormatPr defaultColWidth="10" defaultRowHeight="14" outlineLevelCol="4"/>
  <cols>
    <col min="1" max="1" width="12.2" customWidth="1"/>
    <col min="2" max="2" width="19.6727272727273" customWidth="1"/>
    <col min="3" max="3" width="12.6636363636364" customWidth="1"/>
    <col min="4" max="4" width="14.2545454545455" customWidth="1"/>
    <col min="5" max="5" width="15.2" customWidth="1"/>
    <col min="6" max="6" width="9.76363636363636" customWidth="1"/>
  </cols>
  <sheetData>
    <row r="1" ht="18.95" customHeight="1" spans="1:5">
      <c r="A1" s="56" t="s">
        <v>112</v>
      </c>
      <c r="B1" s="56"/>
      <c r="C1" s="56"/>
      <c r="D1" s="56"/>
      <c r="E1" s="56"/>
    </row>
    <row r="2" ht="40.5" customHeight="1" spans="1:5">
      <c r="A2" s="57" t="s">
        <v>113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" customHeight="1" spans="1:5">
      <c r="A5" s="60" t="s">
        <v>114</v>
      </c>
      <c r="B5" s="60"/>
      <c r="C5" s="60" t="s">
        <v>115</v>
      </c>
      <c r="D5" s="60"/>
      <c r="E5" s="60"/>
    </row>
    <row r="6" ht="22.8" customHeight="1" spans="1:5">
      <c r="A6" s="94" t="s">
        <v>97</v>
      </c>
      <c r="B6" s="94" t="s">
        <v>98</v>
      </c>
      <c r="C6" s="94" t="s">
        <v>63</v>
      </c>
      <c r="D6" s="94" t="s">
        <v>99</v>
      </c>
      <c r="E6" s="94" t="s">
        <v>81</v>
      </c>
    </row>
    <row r="7" ht="26.45" customHeight="1" spans="1:5">
      <c r="A7" s="89">
        <v>301</v>
      </c>
      <c r="B7" s="89" t="s">
        <v>116</v>
      </c>
      <c r="C7" s="90">
        <f>SUM(C8:C13)</f>
        <v>1212.82</v>
      </c>
      <c r="D7" s="90">
        <v>1212.82</v>
      </c>
      <c r="E7" s="90"/>
    </row>
    <row r="8" ht="26.45" customHeight="1" spans="1:5">
      <c r="A8" s="95">
        <v>30107</v>
      </c>
      <c r="B8" s="95" t="s">
        <v>117</v>
      </c>
      <c r="C8" s="96">
        <f>SUM(D8:E8)</f>
        <v>369.57</v>
      </c>
      <c r="D8" s="96">
        <v>369.57</v>
      </c>
      <c r="E8" s="96"/>
    </row>
    <row r="9" ht="26.45" customHeight="1" spans="1:5">
      <c r="A9" s="95">
        <v>30199</v>
      </c>
      <c r="B9" s="95" t="s">
        <v>118</v>
      </c>
      <c r="C9" s="96">
        <f>SUM(D9:E9)</f>
        <v>27.07</v>
      </c>
      <c r="D9" s="96">
        <v>27.07</v>
      </c>
      <c r="E9" s="96"/>
    </row>
    <row r="10" ht="26.45" customHeight="1" spans="1:5">
      <c r="A10" s="95">
        <v>30101</v>
      </c>
      <c r="B10" s="95" t="s">
        <v>119</v>
      </c>
      <c r="C10" s="96">
        <f>SUM(D10:E10)</f>
        <v>541.46</v>
      </c>
      <c r="D10" s="96">
        <v>541.46</v>
      </c>
      <c r="E10" s="96"/>
    </row>
    <row r="11" ht="26.45" customHeight="1" spans="1:5">
      <c r="A11" s="95">
        <v>30102</v>
      </c>
      <c r="B11" s="95" t="s">
        <v>120</v>
      </c>
      <c r="C11" s="96">
        <f>SUM(D11:E11)</f>
        <v>45.22</v>
      </c>
      <c r="D11" s="96">
        <v>45.22</v>
      </c>
      <c r="E11" s="96"/>
    </row>
    <row r="12" ht="26.45" customHeight="1" spans="1:5">
      <c r="A12" s="95">
        <v>30108</v>
      </c>
      <c r="B12" s="95" t="s">
        <v>121</v>
      </c>
      <c r="C12" s="96">
        <f>SUM(D12:E12)</f>
        <v>153</v>
      </c>
      <c r="D12" s="96">
        <v>153</v>
      </c>
      <c r="E12" s="96"/>
    </row>
    <row r="13" ht="26.45" customHeight="1" spans="1:5">
      <c r="A13" s="95">
        <v>30110</v>
      </c>
      <c r="B13" s="95" t="s">
        <v>122</v>
      </c>
      <c r="C13" s="96">
        <f>SUM(D13:E13)</f>
        <v>76.5</v>
      </c>
      <c r="D13" s="96">
        <v>76.5</v>
      </c>
      <c r="E13" s="96"/>
    </row>
    <row r="14" ht="26.45" customHeight="1" spans="1:5">
      <c r="A14" s="95">
        <v>302</v>
      </c>
      <c r="B14" s="95" t="s">
        <v>123</v>
      </c>
      <c r="C14" s="90">
        <f>SUM(C15:C16)</f>
        <v>113.74</v>
      </c>
      <c r="D14" s="96">
        <v>37.74</v>
      </c>
      <c r="E14" s="96">
        <v>76</v>
      </c>
    </row>
    <row r="15" ht="26.45" customHeight="1" spans="1:5">
      <c r="A15" s="95">
        <v>30228</v>
      </c>
      <c r="B15" s="95" t="s">
        <v>124</v>
      </c>
      <c r="C15" s="96">
        <f>SUM(D15:E15)</f>
        <v>19.12</v>
      </c>
      <c r="D15" s="96">
        <v>19.12</v>
      </c>
      <c r="E15" s="96"/>
    </row>
    <row r="16" ht="26.45" customHeight="1" spans="1:5">
      <c r="A16" s="95">
        <v>30299</v>
      </c>
      <c r="B16" s="95" t="s">
        <v>125</v>
      </c>
      <c r="C16" s="96">
        <f>SUM(D16:E16)</f>
        <v>94.62</v>
      </c>
      <c r="D16" s="96">
        <v>18.62</v>
      </c>
      <c r="E16" s="96">
        <v>76</v>
      </c>
    </row>
    <row r="17" ht="26.45" customHeight="1" spans="1:5">
      <c r="A17" s="95">
        <v>303</v>
      </c>
      <c r="B17" s="95" t="s">
        <v>126</v>
      </c>
      <c r="C17" s="96">
        <f>SUM(C18:C19)</f>
        <v>20.27</v>
      </c>
      <c r="D17" s="96">
        <v>20.27</v>
      </c>
      <c r="E17" s="96"/>
    </row>
    <row r="18" ht="26.45" customHeight="1" spans="1:5">
      <c r="A18" s="95">
        <v>30301</v>
      </c>
      <c r="B18" s="95" t="s">
        <v>127</v>
      </c>
      <c r="C18" s="96">
        <f>SUM(D18:E18)</f>
        <v>12.53</v>
      </c>
      <c r="D18" s="96">
        <v>12.53</v>
      </c>
      <c r="E18" s="96"/>
    </row>
    <row r="19" ht="26.45" customHeight="1" spans="1:5">
      <c r="A19" s="95">
        <v>30305</v>
      </c>
      <c r="B19" s="95" t="s">
        <v>128</v>
      </c>
      <c r="C19" s="96">
        <f>SUM(D19:E19)</f>
        <v>7.74</v>
      </c>
      <c r="D19" s="96">
        <v>7.74</v>
      </c>
      <c r="E19" s="96"/>
    </row>
    <row r="20" ht="26.45" customHeight="1" spans="1:5">
      <c r="A20" s="95"/>
      <c r="B20" s="95"/>
      <c r="C20" s="96"/>
      <c r="D20" s="96"/>
      <c r="E20" s="96"/>
    </row>
    <row r="21" ht="22.8" customHeight="1" spans="1:5">
      <c r="A21" s="60" t="s">
        <v>129</v>
      </c>
      <c r="B21" s="60"/>
      <c r="C21" s="97">
        <f>SUM(C7,C14,C17)</f>
        <v>1346.83</v>
      </c>
      <c r="D21" s="97">
        <f>SUM(D7,D14,D17)</f>
        <v>1270.83</v>
      </c>
      <c r="E21" s="97">
        <f>SUM(E7,E14,E17)</f>
        <v>76</v>
      </c>
    </row>
  </sheetData>
  <mergeCells count="6">
    <mergeCell ref="A2:E2"/>
    <mergeCell ref="A3:E3"/>
    <mergeCell ref="A4:E4"/>
    <mergeCell ref="A5:B5"/>
    <mergeCell ref="C5:E5"/>
    <mergeCell ref="A21:B2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  <ignoredErrors>
    <ignoredError sqref="C17 C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9" sqref="E19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56" t="s">
        <v>130</v>
      </c>
      <c r="C1" s="56"/>
      <c r="D1" s="56"/>
      <c r="E1" s="56"/>
      <c r="F1" s="56"/>
      <c r="G1" s="56"/>
      <c r="H1" s="56"/>
    </row>
    <row r="2" ht="38.8" customHeight="1" spans="1:8">
      <c r="A2" s="57" t="s">
        <v>131</v>
      </c>
      <c r="B2" s="57"/>
      <c r="C2" s="57"/>
      <c r="D2" s="57"/>
      <c r="E2" s="57"/>
      <c r="F2" s="57"/>
      <c r="G2" s="57"/>
      <c r="H2" s="57"/>
    </row>
    <row r="3" ht="24.15" customHeight="1" spans="1:8">
      <c r="A3" s="58" t="s">
        <v>132</v>
      </c>
      <c r="B3" s="58"/>
      <c r="C3" s="58"/>
      <c r="D3" s="58"/>
      <c r="E3" s="58"/>
      <c r="F3" s="58"/>
      <c r="G3" s="58"/>
      <c r="H3" s="58"/>
    </row>
    <row r="4" ht="15.5" customHeight="1" spans="3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133</v>
      </c>
      <c r="D5" s="60"/>
      <c r="E5" s="60"/>
      <c r="F5" s="60"/>
      <c r="G5" s="60"/>
      <c r="H5" s="60"/>
    </row>
    <row r="6" ht="30.15" customHeight="1" spans="1:8">
      <c r="A6" s="60" t="s">
        <v>134</v>
      </c>
      <c r="B6" s="60" t="s">
        <v>135</v>
      </c>
      <c r="C6" s="60" t="s">
        <v>136</v>
      </c>
      <c r="D6" s="60" t="s">
        <v>137</v>
      </c>
      <c r="E6" s="60" t="s">
        <v>138</v>
      </c>
      <c r="F6" s="60"/>
      <c r="G6" s="60"/>
      <c r="H6" s="60" t="s">
        <v>139</v>
      </c>
    </row>
    <row r="7" ht="30.15" customHeight="1" spans="1:8">
      <c r="A7" s="60"/>
      <c r="B7" s="60"/>
      <c r="C7" s="60"/>
      <c r="D7" s="60"/>
      <c r="E7" s="60" t="s">
        <v>72</v>
      </c>
      <c r="F7" s="60" t="s">
        <v>140</v>
      </c>
      <c r="G7" s="60" t="s">
        <v>141</v>
      </c>
      <c r="H7" s="60"/>
    </row>
    <row r="8" ht="26.05" customHeight="1" spans="1:8">
      <c r="A8" s="92"/>
      <c r="B8" s="92"/>
      <c r="C8" s="70"/>
      <c r="D8" s="90"/>
      <c r="E8" s="93"/>
      <c r="F8" s="90"/>
      <c r="G8" s="90"/>
      <c r="H8" s="90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363636363636" customWidth="1"/>
    <col min="6" max="6" width="9.76363636363636" customWidth="1"/>
  </cols>
  <sheetData>
    <row r="1" ht="20.7" customHeight="1" spans="1:5">
      <c r="A1" s="56" t="s">
        <v>142</v>
      </c>
      <c r="B1" s="56"/>
      <c r="C1" s="56"/>
      <c r="D1" s="56"/>
      <c r="E1" s="56"/>
    </row>
    <row r="2" ht="35.35" customHeight="1" spans="1:5">
      <c r="A2" s="57" t="s">
        <v>143</v>
      </c>
      <c r="B2" s="57"/>
      <c r="C2" s="57"/>
      <c r="D2" s="57"/>
      <c r="E2" s="57"/>
    </row>
    <row r="3" ht="29.3" customHeight="1" spans="1:5">
      <c r="A3" s="58" t="s">
        <v>132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8" customHeight="1" spans="1:5">
      <c r="A5" s="60" t="s">
        <v>97</v>
      </c>
      <c r="B5" s="60" t="s">
        <v>98</v>
      </c>
      <c r="C5" s="60" t="s">
        <v>144</v>
      </c>
      <c r="D5" s="60"/>
      <c r="E5" s="60"/>
    </row>
    <row r="6" ht="22.8" customHeight="1" spans="1:5">
      <c r="A6" s="60"/>
      <c r="B6" s="60"/>
      <c r="C6" s="60" t="s">
        <v>63</v>
      </c>
      <c r="D6" s="60" t="s">
        <v>78</v>
      </c>
      <c r="E6" s="60" t="s">
        <v>79</v>
      </c>
    </row>
    <row r="7" ht="26.45" customHeight="1" spans="1:5">
      <c r="A7" s="89"/>
      <c r="B7" s="89"/>
      <c r="C7" s="90"/>
      <c r="D7" s="90"/>
      <c r="E7" s="90"/>
    </row>
    <row r="8" ht="26.45" customHeight="1" spans="1:5">
      <c r="A8" s="89"/>
      <c r="B8" s="89"/>
      <c r="C8" s="90"/>
      <c r="D8" s="90"/>
      <c r="E8" s="90"/>
    </row>
    <row r="9" ht="26.45" customHeight="1" spans="1:5">
      <c r="A9" s="89"/>
      <c r="B9" s="89"/>
      <c r="C9" s="90"/>
      <c r="D9" s="90"/>
      <c r="E9" s="90"/>
    </row>
    <row r="10" ht="27.6" customHeight="1" spans="1:5">
      <c r="A10" s="60" t="s">
        <v>111</v>
      </c>
      <c r="B10" s="60"/>
      <c r="C10" s="65"/>
      <c r="D10" s="65"/>
      <c r="E10" s="65"/>
    </row>
    <row r="11" ht="27.6" customHeight="1" spans="1:5">
      <c r="A11" s="91" t="s">
        <v>145</v>
      </c>
      <c r="B11" s="91"/>
      <c r="C11" s="91"/>
      <c r="D11" s="91"/>
      <c r="E11" s="91"/>
    </row>
    <row r="12" spans="1:1">
      <c r="A12" t="s">
        <v>146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opLeftCell="A4" workbookViewId="0">
      <selection activeCell="E20" sqref="E20"/>
    </sheetView>
  </sheetViews>
  <sheetFormatPr defaultColWidth="10" defaultRowHeight="14"/>
  <cols>
    <col min="1" max="1" width="9.38181818181818" customWidth="1"/>
    <col min="2" max="2" width="17.5454545454545" customWidth="1"/>
    <col min="3" max="3" width="22.4545454545455" customWidth="1"/>
    <col min="4" max="4" width="9.88181818181818" customWidth="1"/>
    <col min="5" max="5" width="9.76363636363636" customWidth="1"/>
    <col min="6" max="6" width="9.25454545454545" customWidth="1"/>
    <col min="7" max="8" width="11.1363636363636" customWidth="1"/>
    <col min="9" max="9" width="5.38181818181818" customWidth="1"/>
    <col min="10" max="10" width="5.25454545454545" customWidth="1"/>
    <col min="11" max="11" width="7" customWidth="1"/>
    <col min="12" max="12" width="6.09090909090909" customWidth="1"/>
    <col min="13" max="13" width="5.25454545454545" customWidth="1"/>
    <col min="14" max="14" width="5.88181818181818" customWidth="1"/>
    <col min="15" max="15" width="7.75454545454545" customWidth="1"/>
    <col min="16" max="16" width="11.1363636363636" customWidth="1"/>
    <col min="17" max="17" width="5.13636363636364" customWidth="1"/>
    <col min="18" max="18" width="6.63636363636364" customWidth="1"/>
    <col min="19" max="19" width="6.25454545454545" customWidth="1"/>
    <col min="20" max="20" width="6.75454545454545" customWidth="1"/>
    <col min="21" max="21" width="9.76363636363636" style="54" customWidth="1"/>
    <col min="22" max="16384" width="10" style="54"/>
  </cols>
  <sheetData>
    <row r="1" ht="16.35" customHeight="1" spans="1:20">
      <c r="A1" s="56" t="s">
        <v>147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149</v>
      </c>
      <c r="B5" s="60" t="s">
        <v>150</v>
      </c>
      <c r="C5" s="60" t="s">
        <v>151</v>
      </c>
      <c r="D5" s="60" t="s">
        <v>63</v>
      </c>
      <c r="E5" s="60" t="s">
        <v>152</v>
      </c>
      <c r="F5" s="60"/>
      <c r="G5" s="60"/>
      <c r="H5" s="60"/>
      <c r="I5" s="60"/>
      <c r="J5" s="60"/>
      <c r="K5" s="60"/>
      <c r="L5" s="74"/>
      <c r="M5" s="75" t="s">
        <v>153</v>
      </c>
      <c r="N5" s="75"/>
      <c r="O5" s="75"/>
      <c r="P5" s="75"/>
      <c r="Q5" s="75"/>
      <c r="R5" s="75"/>
      <c r="S5" s="75"/>
      <c r="T5" s="75"/>
    </row>
    <row r="6" ht="40.5" customHeight="1" spans="1:20">
      <c r="A6" s="60"/>
      <c r="B6" s="60"/>
      <c r="C6" s="60"/>
      <c r="D6" s="60"/>
      <c r="E6" s="61" t="s">
        <v>72</v>
      </c>
      <c r="F6" s="60" t="s">
        <v>154</v>
      </c>
      <c r="G6" s="60"/>
      <c r="H6" s="60"/>
      <c r="I6" s="60" t="s">
        <v>155</v>
      </c>
      <c r="J6" s="60" t="s">
        <v>156</v>
      </c>
      <c r="K6" s="60" t="s">
        <v>157</v>
      </c>
      <c r="L6" s="74" t="s">
        <v>158</v>
      </c>
      <c r="M6" s="75" t="s">
        <v>72</v>
      </c>
      <c r="N6" s="75" t="s">
        <v>154</v>
      </c>
      <c r="O6" s="75"/>
      <c r="P6" s="75"/>
      <c r="Q6" s="75" t="s">
        <v>155</v>
      </c>
      <c r="R6" s="75" t="s">
        <v>156</v>
      </c>
      <c r="S6" s="75" t="s">
        <v>157</v>
      </c>
      <c r="T6" s="75" t="s">
        <v>158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2" t="s">
        <v>159</v>
      </c>
      <c r="H7" s="63" t="s">
        <v>160</v>
      </c>
      <c r="I7" s="60"/>
      <c r="J7" s="60"/>
      <c r="K7" s="60"/>
      <c r="L7" s="74"/>
      <c r="M7" s="75"/>
      <c r="N7" s="75" t="s">
        <v>72</v>
      </c>
      <c r="O7" s="75" t="s">
        <v>159</v>
      </c>
      <c r="P7" s="76" t="s">
        <v>160</v>
      </c>
      <c r="Q7" s="75"/>
      <c r="R7" s="75"/>
      <c r="S7" s="75"/>
      <c r="T7" s="75"/>
    </row>
    <row r="8" ht="27.6" customHeight="1" spans="1:20">
      <c r="A8" s="64" t="s">
        <v>161</v>
      </c>
      <c r="B8" s="64"/>
      <c r="C8" s="64"/>
      <c r="D8" s="65"/>
      <c r="E8" s="65"/>
      <c r="F8" s="65"/>
      <c r="G8" s="65"/>
      <c r="H8" s="65"/>
      <c r="I8" s="65"/>
      <c r="J8" s="65"/>
      <c r="K8" s="65"/>
      <c r="L8" s="77"/>
      <c r="M8" s="78"/>
      <c r="N8" s="78"/>
      <c r="O8" s="78"/>
      <c r="P8" s="78"/>
      <c r="Q8" s="78"/>
      <c r="R8" s="78"/>
      <c r="S8" s="78"/>
      <c r="T8" s="78"/>
    </row>
    <row r="9" ht="16" customHeight="1" spans="1:20">
      <c r="A9" s="66" t="s">
        <v>162</v>
      </c>
      <c r="B9" s="66"/>
      <c r="C9" s="66"/>
      <c r="D9" s="65">
        <f>D10+D15+D17+D19</f>
        <v>3551.831484</v>
      </c>
      <c r="E9" s="65">
        <f>E10+E15+E17+E19</f>
        <v>3551.831484</v>
      </c>
      <c r="F9" s="65">
        <f>F10+F15+F17+F19</f>
        <v>3206.831484</v>
      </c>
      <c r="G9" s="65">
        <f>G10+G15+G17+G19</f>
        <v>3130.831484</v>
      </c>
      <c r="H9" s="65">
        <f>H10+H15+H17+H19</f>
        <v>76</v>
      </c>
      <c r="I9" s="65"/>
      <c r="J9" s="65"/>
      <c r="K9" s="65">
        <f>K10+K15+K17+K19</f>
        <v>295</v>
      </c>
      <c r="L9" s="65">
        <f>L10+L15+L17+L19</f>
        <v>50</v>
      </c>
      <c r="M9" s="79"/>
      <c r="N9" s="80"/>
      <c r="O9" s="81"/>
      <c r="P9" s="81"/>
      <c r="Q9" s="81"/>
      <c r="R9" s="81"/>
      <c r="S9" s="81"/>
      <c r="T9" s="81"/>
    </row>
    <row r="10" spans="1:20">
      <c r="A10" s="67" t="s">
        <v>163</v>
      </c>
      <c r="B10" s="67"/>
      <c r="C10" s="67"/>
      <c r="D10" s="65">
        <f>SUM(D11:D14)</f>
        <v>1270.831484</v>
      </c>
      <c r="E10" s="65">
        <f>SUM(E11:E14)</f>
        <v>1270.831484</v>
      </c>
      <c r="F10" s="65">
        <f>SUM(F11:F14)</f>
        <v>1270.831484</v>
      </c>
      <c r="G10" s="65">
        <f>SUM(G11:G14)</f>
        <v>1270.831484</v>
      </c>
      <c r="H10" s="65">
        <f>SUM(H11:H14)</f>
        <v>0</v>
      </c>
      <c r="I10" s="65"/>
      <c r="J10" s="65"/>
      <c r="K10" s="65">
        <f>SUM(K11:K14)</f>
        <v>0</v>
      </c>
      <c r="L10" s="77"/>
      <c r="M10" s="79"/>
      <c r="N10" s="80"/>
      <c r="O10" s="81"/>
      <c r="P10" s="81"/>
      <c r="Q10" s="81"/>
      <c r="R10" s="81"/>
      <c r="S10" s="81"/>
      <c r="T10" s="81"/>
    </row>
    <row r="11" spans="1:20">
      <c r="A11" s="68" t="s">
        <v>80</v>
      </c>
      <c r="B11" s="68" t="s">
        <v>118</v>
      </c>
      <c r="C11" s="68" t="s">
        <v>164</v>
      </c>
      <c r="D11" s="69">
        <v>46.197948</v>
      </c>
      <c r="E11" s="69">
        <v>46.197948</v>
      </c>
      <c r="F11" s="69">
        <v>46.197948</v>
      </c>
      <c r="G11" s="69">
        <v>46.197948</v>
      </c>
      <c r="H11" s="70"/>
      <c r="I11" s="70"/>
      <c r="J11" s="70"/>
      <c r="K11" s="70"/>
      <c r="L11" s="82"/>
      <c r="M11" s="79"/>
      <c r="N11" s="80"/>
      <c r="O11" s="81"/>
      <c r="P11" s="81"/>
      <c r="Q11" s="81"/>
      <c r="R11" s="81"/>
      <c r="S11" s="81"/>
      <c r="T11" s="81"/>
    </row>
    <row r="12" spans="1:20">
      <c r="A12" s="68"/>
      <c r="B12" s="68" t="s">
        <v>165</v>
      </c>
      <c r="C12" s="68" t="s">
        <v>164</v>
      </c>
      <c r="D12" s="69">
        <v>956.2464</v>
      </c>
      <c r="E12" s="69">
        <v>956.2464</v>
      </c>
      <c r="F12" s="69">
        <v>956.2464</v>
      </c>
      <c r="G12" s="69">
        <v>956.2464</v>
      </c>
      <c r="H12" s="70"/>
      <c r="I12" s="70"/>
      <c r="J12" s="70"/>
      <c r="K12" s="70"/>
      <c r="L12" s="82"/>
      <c r="M12" s="79"/>
      <c r="N12" s="80"/>
      <c r="O12" s="81"/>
      <c r="P12" s="81"/>
      <c r="Q12" s="81"/>
      <c r="R12" s="81"/>
      <c r="S12" s="81"/>
      <c r="T12" s="81"/>
    </row>
    <row r="13" spans="1:20">
      <c r="A13" s="68"/>
      <c r="B13" s="68" t="s">
        <v>166</v>
      </c>
      <c r="C13" s="68" t="s">
        <v>164</v>
      </c>
      <c r="D13" s="69">
        <v>38.888</v>
      </c>
      <c r="E13" s="69">
        <v>38.888</v>
      </c>
      <c r="F13" s="69">
        <v>38.888</v>
      </c>
      <c r="G13" s="69">
        <v>38.888</v>
      </c>
      <c r="H13" s="70"/>
      <c r="I13" s="70"/>
      <c r="J13" s="70"/>
      <c r="K13" s="70"/>
      <c r="L13" s="82"/>
      <c r="M13" s="79"/>
      <c r="N13" s="80"/>
      <c r="O13" s="81"/>
      <c r="P13" s="81"/>
      <c r="Q13" s="81"/>
      <c r="R13" s="81"/>
      <c r="S13" s="81"/>
      <c r="T13" s="81"/>
    </row>
    <row r="14" spans="1:20">
      <c r="A14" s="68"/>
      <c r="B14" s="68" t="s">
        <v>167</v>
      </c>
      <c r="C14" s="68" t="s">
        <v>164</v>
      </c>
      <c r="D14" s="69">
        <v>229.499136</v>
      </c>
      <c r="E14" s="69">
        <v>229.499136</v>
      </c>
      <c r="F14" s="69">
        <v>229.499136</v>
      </c>
      <c r="G14" s="69">
        <v>229.499136</v>
      </c>
      <c r="H14" s="70"/>
      <c r="I14" s="70"/>
      <c r="J14" s="70"/>
      <c r="K14" s="70"/>
      <c r="L14" s="82"/>
      <c r="M14" s="79"/>
      <c r="N14" s="80"/>
      <c r="O14" s="81"/>
      <c r="P14" s="81"/>
      <c r="Q14" s="81"/>
      <c r="R14" s="81"/>
      <c r="S14" s="81"/>
      <c r="T14" s="81"/>
    </row>
    <row r="15" spans="1:20">
      <c r="A15" s="67" t="s">
        <v>168</v>
      </c>
      <c r="B15" s="67"/>
      <c r="C15" s="67"/>
      <c r="D15" s="65">
        <f t="shared" ref="D15:H15" si="0">D16</f>
        <v>76</v>
      </c>
      <c r="E15" s="65">
        <f t="shared" si="0"/>
        <v>76</v>
      </c>
      <c r="F15" s="65">
        <f t="shared" si="0"/>
        <v>76</v>
      </c>
      <c r="G15" s="65">
        <f t="shared" si="0"/>
        <v>0</v>
      </c>
      <c r="H15" s="65">
        <f t="shared" si="0"/>
        <v>76</v>
      </c>
      <c r="I15" s="65"/>
      <c r="J15" s="65"/>
      <c r="K15" s="65"/>
      <c r="L15" s="77"/>
      <c r="M15" s="79"/>
      <c r="N15" s="80"/>
      <c r="O15" s="81"/>
      <c r="P15" s="81"/>
      <c r="Q15" s="81"/>
      <c r="R15" s="81"/>
      <c r="S15" s="81"/>
      <c r="T15" s="81"/>
    </row>
    <row r="16" spans="1:20">
      <c r="A16" s="71" t="s">
        <v>81</v>
      </c>
      <c r="B16" s="71" t="s">
        <v>81</v>
      </c>
      <c r="C16" s="71" t="s">
        <v>164</v>
      </c>
      <c r="D16" s="69">
        <v>76</v>
      </c>
      <c r="E16" s="69">
        <v>76</v>
      </c>
      <c r="F16" s="69">
        <v>76</v>
      </c>
      <c r="G16" s="69"/>
      <c r="H16" s="72">
        <v>76</v>
      </c>
      <c r="I16" s="83"/>
      <c r="J16" s="83"/>
      <c r="K16" s="83"/>
      <c r="L16" s="84"/>
      <c r="M16" s="79"/>
      <c r="N16" s="80"/>
      <c r="O16" s="81"/>
      <c r="P16" s="81"/>
      <c r="Q16" s="81"/>
      <c r="R16" s="81"/>
      <c r="S16" s="81"/>
      <c r="T16" s="81"/>
    </row>
    <row r="17" spans="1:20">
      <c r="A17" s="73" t="s">
        <v>169</v>
      </c>
      <c r="B17" s="73"/>
      <c r="C17" s="73"/>
      <c r="D17" s="65">
        <f t="shared" ref="D17:H17" si="1">D18</f>
        <v>295</v>
      </c>
      <c r="E17" s="65">
        <f t="shared" si="1"/>
        <v>295</v>
      </c>
      <c r="F17" s="65">
        <f t="shared" si="1"/>
        <v>0</v>
      </c>
      <c r="G17" s="65">
        <f t="shared" si="1"/>
        <v>0</v>
      </c>
      <c r="H17" s="65">
        <f t="shared" si="1"/>
        <v>0</v>
      </c>
      <c r="I17" s="81"/>
      <c r="J17" s="81"/>
      <c r="K17" s="85">
        <v>295</v>
      </c>
      <c r="L17" s="86"/>
      <c r="M17" s="79"/>
      <c r="N17" s="80"/>
      <c r="O17" s="81"/>
      <c r="P17" s="81"/>
      <c r="Q17" s="81"/>
      <c r="R17" s="81"/>
      <c r="S17" s="81"/>
      <c r="T17" s="81"/>
    </row>
    <row r="18" spans="1:20">
      <c r="A18" s="68" t="s">
        <v>82</v>
      </c>
      <c r="B18" s="68" t="s">
        <v>170</v>
      </c>
      <c r="C18" s="68" t="s">
        <v>164</v>
      </c>
      <c r="D18" s="69">
        <v>295</v>
      </c>
      <c r="E18" s="69">
        <v>295</v>
      </c>
      <c r="F18" s="69"/>
      <c r="G18" s="69"/>
      <c r="H18" s="72"/>
      <c r="I18" s="81"/>
      <c r="J18" s="81"/>
      <c r="K18" s="72">
        <v>295</v>
      </c>
      <c r="L18" s="86"/>
      <c r="M18" s="79"/>
      <c r="N18" s="80"/>
      <c r="O18" s="81"/>
      <c r="P18" s="81"/>
      <c r="Q18" s="81"/>
      <c r="R18" s="81"/>
      <c r="S18" s="81"/>
      <c r="T18" s="81"/>
    </row>
    <row r="19" spans="1:20">
      <c r="A19" s="73" t="s">
        <v>171</v>
      </c>
      <c r="B19" s="73"/>
      <c r="C19" s="73"/>
      <c r="D19" s="65">
        <f t="shared" ref="D19:L19" si="2">SUM(D20:D30)</f>
        <v>1910</v>
      </c>
      <c r="E19" s="65">
        <f>SUM(E20:E30)</f>
        <v>1910</v>
      </c>
      <c r="F19" s="65">
        <f t="shared" si="2"/>
        <v>1860</v>
      </c>
      <c r="G19" s="65">
        <f t="shared" si="2"/>
        <v>1860</v>
      </c>
      <c r="H19" s="65">
        <f t="shared" si="2"/>
        <v>0</v>
      </c>
      <c r="I19" s="65">
        <f t="shared" si="2"/>
        <v>0</v>
      </c>
      <c r="J19" s="65">
        <f t="shared" si="2"/>
        <v>0</v>
      </c>
      <c r="K19" s="65">
        <f t="shared" si="2"/>
        <v>0</v>
      </c>
      <c r="L19" s="77">
        <f t="shared" si="2"/>
        <v>50</v>
      </c>
      <c r="M19" s="81"/>
      <c r="N19" s="81"/>
      <c r="O19" s="81"/>
      <c r="P19" s="81"/>
      <c r="Q19" s="81"/>
      <c r="R19" s="81"/>
      <c r="S19" s="81"/>
      <c r="T19" s="81"/>
    </row>
    <row r="20" s="54" customFormat="1" ht="24" spans="1:20">
      <c r="A20" s="68" t="s">
        <v>83</v>
      </c>
      <c r="B20" s="68" t="s">
        <v>172</v>
      </c>
      <c r="C20" s="68" t="s">
        <v>164</v>
      </c>
      <c r="D20" s="69">
        <v>30</v>
      </c>
      <c r="E20" s="69">
        <v>30</v>
      </c>
      <c r="F20" s="69">
        <v>30</v>
      </c>
      <c r="G20" s="69">
        <v>30</v>
      </c>
      <c r="H20" s="72"/>
      <c r="I20" s="81"/>
      <c r="J20" s="81"/>
      <c r="K20" s="72"/>
      <c r="L20" s="87"/>
      <c r="M20" s="79"/>
      <c r="N20" s="80"/>
      <c r="O20" s="81"/>
      <c r="P20" s="81"/>
      <c r="Q20" s="81"/>
      <c r="R20" s="81"/>
      <c r="S20" s="81"/>
      <c r="T20" s="81"/>
    </row>
    <row r="21" s="54" customFormat="1" ht="24" spans="1:20">
      <c r="A21" s="68"/>
      <c r="B21" s="68" t="s">
        <v>173</v>
      </c>
      <c r="C21" s="68" t="s">
        <v>164</v>
      </c>
      <c r="D21" s="69">
        <v>170</v>
      </c>
      <c r="E21" s="69">
        <v>170</v>
      </c>
      <c r="F21" s="69">
        <v>170</v>
      </c>
      <c r="G21" s="69">
        <v>170</v>
      </c>
      <c r="H21" s="72"/>
      <c r="I21" s="81"/>
      <c r="J21" s="81"/>
      <c r="K21" s="72"/>
      <c r="L21" s="87"/>
      <c r="M21" s="79"/>
      <c r="N21" s="80"/>
      <c r="O21" s="81"/>
      <c r="P21" s="81"/>
      <c r="Q21" s="81"/>
      <c r="R21" s="81"/>
      <c r="S21" s="81"/>
      <c r="T21" s="81"/>
    </row>
    <row r="22" s="55" customFormat="1" ht="24" spans="1:20">
      <c r="A22" s="68"/>
      <c r="B22" s="68" t="s">
        <v>174</v>
      </c>
      <c r="C22" s="68" t="s">
        <v>164</v>
      </c>
      <c r="D22" s="69">
        <v>9</v>
      </c>
      <c r="E22" s="69">
        <v>9</v>
      </c>
      <c r="F22" s="69">
        <v>9</v>
      </c>
      <c r="G22" s="69">
        <v>9</v>
      </c>
      <c r="H22" s="72"/>
      <c r="I22" s="81"/>
      <c r="J22" s="81"/>
      <c r="K22" s="72"/>
      <c r="L22" s="87"/>
      <c r="M22" s="79"/>
      <c r="N22" s="80"/>
      <c r="O22" s="81"/>
      <c r="P22" s="81"/>
      <c r="Q22" s="81"/>
      <c r="R22" s="81"/>
      <c r="S22" s="81"/>
      <c r="T22" s="81"/>
    </row>
    <row r="23" ht="36" spans="1:20">
      <c r="A23" s="68"/>
      <c r="B23" s="68" t="s">
        <v>175</v>
      </c>
      <c r="C23" s="68" t="s">
        <v>164</v>
      </c>
      <c r="D23" s="69">
        <v>50</v>
      </c>
      <c r="E23" s="69">
        <v>50</v>
      </c>
      <c r="F23" s="69">
        <v>50</v>
      </c>
      <c r="G23" s="69">
        <v>50</v>
      </c>
      <c r="H23" s="72"/>
      <c r="I23" s="81"/>
      <c r="J23" s="81"/>
      <c r="K23" s="72"/>
      <c r="L23" s="87"/>
      <c r="M23" s="88"/>
      <c r="N23" s="88"/>
      <c r="O23" s="88"/>
      <c r="P23" s="88"/>
      <c r="Q23" s="88"/>
      <c r="R23" s="88"/>
      <c r="S23" s="88"/>
      <c r="T23" s="88"/>
    </row>
    <row r="24" spans="1:20">
      <c r="A24" s="68"/>
      <c r="B24" s="68" t="s">
        <v>176</v>
      </c>
      <c r="C24" s="68" t="s">
        <v>164</v>
      </c>
      <c r="D24" s="69">
        <v>36</v>
      </c>
      <c r="E24" s="69">
        <v>36</v>
      </c>
      <c r="F24" s="69">
        <v>36</v>
      </c>
      <c r="G24" s="69">
        <v>36</v>
      </c>
      <c r="H24" s="72"/>
      <c r="I24" s="81"/>
      <c r="J24" s="81"/>
      <c r="K24" s="72"/>
      <c r="L24" s="87"/>
      <c r="M24" s="88"/>
      <c r="N24" s="88"/>
      <c r="O24" s="88"/>
      <c r="P24" s="88"/>
      <c r="Q24" s="88"/>
      <c r="R24" s="88"/>
      <c r="S24" s="88"/>
      <c r="T24" s="88"/>
    </row>
    <row r="25" spans="1:20">
      <c r="A25" s="68"/>
      <c r="B25" s="68" t="s">
        <v>177</v>
      </c>
      <c r="C25" s="68" t="s">
        <v>164</v>
      </c>
      <c r="D25" s="69">
        <v>4</v>
      </c>
      <c r="E25" s="69">
        <v>4</v>
      </c>
      <c r="F25" s="69">
        <v>4</v>
      </c>
      <c r="G25" s="69">
        <v>4</v>
      </c>
      <c r="H25" s="72"/>
      <c r="I25" s="81"/>
      <c r="J25" s="81"/>
      <c r="K25" s="72"/>
      <c r="L25" s="87"/>
      <c r="M25" s="88"/>
      <c r="N25" s="88"/>
      <c r="O25" s="88"/>
      <c r="P25" s="88"/>
      <c r="Q25" s="88"/>
      <c r="R25" s="88"/>
      <c r="S25" s="88"/>
      <c r="T25" s="88"/>
    </row>
    <row r="26" ht="24" spans="1:20">
      <c r="A26" s="68"/>
      <c r="B26" s="68" t="s">
        <v>178</v>
      </c>
      <c r="C26" s="68" t="s">
        <v>164</v>
      </c>
      <c r="D26" s="69">
        <v>21</v>
      </c>
      <c r="E26" s="69">
        <v>21</v>
      </c>
      <c r="F26" s="69">
        <v>21</v>
      </c>
      <c r="G26" s="69">
        <v>21</v>
      </c>
      <c r="H26" s="72"/>
      <c r="I26" s="81"/>
      <c r="J26" s="81"/>
      <c r="K26" s="72"/>
      <c r="L26" s="87"/>
      <c r="M26" s="88"/>
      <c r="N26" s="88"/>
      <c r="O26" s="88"/>
      <c r="P26" s="88"/>
      <c r="Q26" s="88"/>
      <c r="R26" s="88"/>
      <c r="S26" s="88"/>
      <c r="T26" s="88"/>
    </row>
    <row r="27" spans="1:20">
      <c r="A27" s="68"/>
      <c r="B27" s="68" t="s">
        <v>179</v>
      </c>
      <c r="C27" s="68" t="s">
        <v>164</v>
      </c>
      <c r="D27" s="69">
        <v>740</v>
      </c>
      <c r="E27" s="69">
        <v>740</v>
      </c>
      <c r="F27" s="69">
        <v>740</v>
      </c>
      <c r="G27" s="69">
        <v>740</v>
      </c>
      <c r="H27" s="72"/>
      <c r="I27" s="81"/>
      <c r="J27" s="81"/>
      <c r="K27" s="72"/>
      <c r="L27" s="87"/>
      <c r="M27" s="88"/>
      <c r="N27" s="88"/>
      <c r="O27" s="88"/>
      <c r="P27" s="88"/>
      <c r="Q27" s="88"/>
      <c r="R27" s="88"/>
      <c r="S27" s="88"/>
      <c r="T27" s="88"/>
    </row>
    <row r="28" spans="1:20">
      <c r="A28" s="68"/>
      <c r="B28" s="68" t="s">
        <v>180</v>
      </c>
      <c r="C28" s="68" t="s">
        <v>164</v>
      </c>
      <c r="D28" s="69">
        <v>800</v>
      </c>
      <c r="E28" s="69">
        <v>800</v>
      </c>
      <c r="F28" s="69">
        <v>800</v>
      </c>
      <c r="G28" s="69">
        <v>800</v>
      </c>
      <c r="H28" s="72"/>
      <c r="I28" s="81"/>
      <c r="J28" s="81"/>
      <c r="K28" s="72"/>
      <c r="L28" s="87"/>
      <c r="M28" s="88"/>
      <c r="N28" s="88"/>
      <c r="O28" s="88"/>
      <c r="P28" s="88"/>
      <c r="Q28" s="88"/>
      <c r="R28" s="88"/>
      <c r="S28" s="88"/>
      <c r="T28" s="88"/>
    </row>
    <row r="29" spans="1:20">
      <c r="A29" s="68"/>
      <c r="B29" s="68" t="s">
        <v>181</v>
      </c>
      <c r="C29" s="68" t="s">
        <v>164</v>
      </c>
      <c r="D29" s="69">
        <v>20</v>
      </c>
      <c r="E29" s="69">
        <v>20</v>
      </c>
      <c r="F29" s="69"/>
      <c r="G29" s="69"/>
      <c r="H29" s="72"/>
      <c r="I29" s="81"/>
      <c r="J29" s="81"/>
      <c r="K29" s="72"/>
      <c r="L29" s="87">
        <v>20</v>
      </c>
      <c r="M29" s="88"/>
      <c r="N29" s="88"/>
      <c r="O29" s="88"/>
      <c r="P29" s="88"/>
      <c r="Q29" s="88"/>
      <c r="R29" s="88"/>
      <c r="S29" s="88"/>
      <c r="T29" s="88"/>
    </row>
    <row r="30" ht="24" spans="1:20">
      <c r="A30" s="68"/>
      <c r="B30" s="68" t="s">
        <v>182</v>
      </c>
      <c r="C30" s="68" t="s">
        <v>164</v>
      </c>
      <c r="D30" s="69">
        <v>30</v>
      </c>
      <c r="E30" s="69">
        <v>30</v>
      </c>
      <c r="F30" s="69"/>
      <c r="G30" s="69"/>
      <c r="H30" s="72"/>
      <c r="I30" s="81"/>
      <c r="J30" s="81"/>
      <c r="K30" s="72"/>
      <c r="L30" s="87">
        <v>30</v>
      </c>
      <c r="M30" s="88"/>
      <c r="N30" s="88"/>
      <c r="O30" s="88"/>
      <c r="P30" s="88"/>
      <c r="Q30" s="88"/>
      <c r="R30" s="88"/>
      <c r="S30" s="88"/>
      <c r="T30" s="88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5:C15"/>
    <mergeCell ref="A17:C17"/>
    <mergeCell ref="A19:C19"/>
    <mergeCell ref="A5:A7"/>
    <mergeCell ref="A11:A14"/>
    <mergeCell ref="A20:A3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  <ignoredErrors>
    <ignoredError sqref="D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项目支出绩效目标表（双优） </vt:lpstr>
      <vt:lpstr>项目支出绩效目标表（中职学校“楚怡”行动高水平教师队伍建设）</vt:lpstr>
      <vt:lpstr>项目支出绩效目标表（个税退税及单位自有资金）</vt:lpstr>
      <vt:lpstr>项目支出绩效目标表（中职改善办学条件）</vt:lpstr>
      <vt:lpstr>项目支出绩效目标表（三社合一培训）</vt:lpstr>
      <vt:lpstr>项目支出绩效目标表（中职免学费）</vt:lpstr>
      <vt:lpstr>项目支出绩效目标表（商校合并遗留问题专项资金）</vt:lpstr>
      <vt:lpstr>项目支出绩效目标表（精品课程、在线开放课程）</vt:lpstr>
      <vt:lpstr>项目支出绩效目标表（课题经费）</vt:lpstr>
      <vt:lpstr>项目支出绩效目标表（技工院校实训补贴）</vt:lpstr>
      <vt:lpstr>项目支出绩效目标表（社会培训、职业等级认定）</vt:lpstr>
      <vt:lpstr>项目支出绩效目标表（日常运转经费）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静待花开</cp:lastModifiedBy>
  <dcterms:created xsi:type="dcterms:W3CDTF">2022-03-14T03:34:00Z</dcterms:created>
  <dcterms:modified xsi:type="dcterms:W3CDTF">2025-01-26T07:13:56Z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B4DA08003E434ED791269DB5CD0E5E1E_13</vt:lpwstr>
  </property>
</Properties>
</file>